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DG\Reports\Domestic Sales Monthly Reports\2019\6. June\"/>
    </mc:Choice>
  </mc:AlternateContent>
  <xr:revisionPtr revIDLastSave="0" documentId="8_{F0E73C63-0628-4B7A-801F-B72A77C69CCA}" xr6:coauthVersionLast="44" xr6:coauthVersionMax="44" xr10:uidLastSave="{00000000-0000-0000-0000-000000000000}"/>
  <bookViews>
    <workbookView xWindow="-120" yWindow="-120" windowWidth="29040" windowHeight="17640" xr2:uid="{473867C5-C1E6-4E6A-985E-D7B6EE0847E7}"/>
  </bookViews>
  <sheets>
    <sheet name="State" sheetId="3" r:id="rId1"/>
    <sheet name="Type" sheetId="2" r:id="rId2"/>
  </sheets>
  <externalReferences>
    <externalReference r:id="rId3"/>
    <externalReference r:id="rId4"/>
  </externalReferences>
  <definedNames>
    <definedName name="location">'[2]reference data'!$A$21:$B$30</definedName>
    <definedName name="_xlnm.Print_Area" localSheetId="0">State!$A$1:$AE$55</definedName>
    <definedName name="_xlnm.Print_Area" localSheetId="1">Type!$A$1:$AE$54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44" i="3" l="1"/>
  <c r="V44" i="3"/>
  <c r="R44" i="3"/>
  <c r="F44" i="3"/>
  <c r="AD43" i="3"/>
  <c r="Z43" i="3"/>
  <c r="V43" i="3"/>
  <c r="R43" i="3"/>
  <c r="N43" i="3"/>
  <c r="J43" i="3"/>
  <c r="F43" i="3"/>
  <c r="AD41" i="3"/>
  <c r="R41" i="3"/>
  <c r="J41" i="3"/>
  <c r="Z38" i="3"/>
  <c r="V38" i="3"/>
  <c r="J38" i="3"/>
  <c r="F38" i="3"/>
  <c r="AD35" i="3"/>
  <c r="Z35" i="3"/>
  <c r="R35" i="3"/>
  <c r="N35" i="3"/>
  <c r="Z32" i="3"/>
  <c r="R32" i="3"/>
  <c r="J32" i="3"/>
  <c r="F32" i="3"/>
  <c r="AD29" i="3"/>
  <c r="R29" i="3"/>
  <c r="N29" i="3"/>
  <c r="J29" i="3"/>
  <c r="Z26" i="3"/>
  <c r="V26" i="3"/>
  <c r="J26" i="3"/>
  <c r="Z23" i="3"/>
  <c r="R23" i="3"/>
  <c r="N23" i="3"/>
  <c r="Z20" i="3"/>
  <c r="V20" i="3"/>
  <c r="R20" i="3"/>
  <c r="J20" i="3"/>
  <c r="F20" i="3"/>
  <c r="AD17" i="3"/>
  <c r="R17" i="3"/>
  <c r="I18" i="3"/>
  <c r="I21" i="3" s="1"/>
  <c r="J17" i="3"/>
  <c r="I15" i="3"/>
  <c r="AB15" i="3"/>
  <c r="AB18" i="3" s="1"/>
  <c r="Z14" i="3"/>
  <c r="V14" i="3"/>
  <c r="Q15" i="3"/>
  <c r="Q18" i="3" s="1"/>
  <c r="L15" i="3"/>
  <c r="J14" i="3"/>
  <c r="AB12" i="3"/>
  <c r="V12" i="3"/>
  <c r="U12" i="3"/>
  <c r="Q12" i="3"/>
  <c r="L12" i="3"/>
  <c r="Y12" i="3"/>
  <c r="Y15" i="3" s="1"/>
  <c r="Z11" i="3"/>
  <c r="T12" i="3"/>
  <c r="T15" i="3" s="1"/>
  <c r="R11" i="3"/>
  <c r="P12" i="3"/>
  <c r="R12" i="3" s="1"/>
  <c r="N11" i="3"/>
  <c r="I12" i="3"/>
  <c r="E12" i="3"/>
  <c r="D12" i="3"/>
  <c r="N44" i="2"/>
  <c r="N41" i="2"/>
  <c r="N38" i="2"/>
  <c r="N35" i="2"/>
  <c r="N32" i="2"/>
  <c r="N29" i="2"/>
  <c r="N26" i="2"/>
  <c r="N23" i="2"/>
  <c r="J23" i="2"/>
  <c r="N20" i="2"/>
  <c r="Q18" i="2"/>
  <c r="Q21" i="2" s="1"/>
  <c r="Q24" i="2" s="1"/>
  <c r="Q27" i="2" s="1"/>
  <c r="Q30" i="2" s="1"/>
  <c r="Q33" i="2" s="1"/>
  <c r="Q36" i="2" s="1"/>
  <c r="Q39" i="2" s="1"/>
  <c r="Q42" i="2" s="1"/>
  <c r="Q45" i="2" s="1"/>
  <c r="Q47" i="2" s="1"/>
  <c r="N17" i="2"/>
  <c r="J17" i="2"/>
  <c r="E18" i="2"/>
  <c r="Q15" i="2"/>
  <c r="U15" i="2"/>
  <c r="R14" i="2"/>
  <c r="N14" i="2"/>
  <c r="U12" i="2"/>
  <c r="Q12" i="2"/>
  <c r="L12" i="2"/>
  <c r="L15" i="2" s="1"/>
  <c r="Y12" i="2"/>
  <c r="X12" i="2"/>
  <c r="Z12" i="2" s="1"/>
  <c r="T12" i="2"/>
  <c r="V12" i="2" s="1"/>
  <c r="P12" i="2"/>
  <c r="N11" i="2"/>
  <c r="M12" i="2"/>
  <c r="I12" i="2"/>
  <c r="H12" i="2"/>
  <c r="J12" i="2" s="1"/>
  <c r="E12" i="2"/>
  <c r="E15" i="2" s="1"/>
  <c r="D12" i="2"/>
  <c r="F12" i="2" l="1"/>
  <c r="D15" i="2"/>
  <c r="F15" i="2" s="1"/>
  <c r="T15" i="2"/>
  <c r="V15" i="2" s="1"/>
  <c r="V15" i="3"/>
  <c r="H15" i="2"/>
  <c r="L18" i="2"/>
  <c r="I15" i="2"/>
  <c r="X15" i="2"/>
  <c r="Y15" i="2"/>
  <c r="M15" i="2"/>
  <c r="N15" i="2" s="1"/>
  <c r="D18" i="2"/>
  <c r="F18" i="2" s="1"/>
  <c r="P15" i="2"/>
  <c r="R15" i="2" s="1"/>
  <c r="R12" i="2"/>
  <c r="Z11" i="2"/>
  <c r="J14" i="2"/>
  <c r="P18" i="2"/>
  <c r="R18" i="2" s="1"/>
  <c r="E21" i="2"/>
  <c r="T21" i="2"/>
  <c r="V20" i="2"/>
  <c r="V26" i="2"/>
  <c r="F29" i="2"/>
  <c r="V32" i="2"/>
  <c r="P15" i="3"/>
  <c r="R14" i="3"/>
  <c r="Y18" i="3"/>
  <c r="Y21" i="3" s="1"/>
  <c r="I30" i="3"/>
  <c r="I33" i="3" s="1"/>
  <c r="I36" i="3" s="1"/>
  <c r="I39" i="3" s="1"/>
  <c r="I42" i="3" s="1"/>
  <c r="I45" i="3" s="1"/>
  <c r="I47" i="3" s="1"/>
  <c r="Z29" i="3"/>
  <c r="V32" i="3"/>
  <c r="F11" i="2"/>
  <c r="N12" i="2"/>
  <c r="V14" i="2"/>
  <c r="F17" i="2"/>
  <c r="N17" i="3"/>
  <c r="R26" i="3"/>
  <c r="Z41" i="3"/>
  <c r="R11" i="2"/>
  <c r="R17" i="2"/>
  <c r="H18" i="2"/>
  <c r="E15" i="3"/>
  <c r="E18" i="3" s="1"/>
  <c r="F14" i="3"/>
  <c r="F26" i="3"/>
  <c r="R38" i="3"/>
  <c r="N41" i="3"/>
  <c r="I18" i="2"/>
  <c r="I21" i="2" s="1"/>
  <c r="I24" i="2" s="1"/>
  <c r="I27" i="2" s="1"/>
  <c r="I30" i="2" s="1"/>
  <c r="I33" i="2" s="1"/>
  <c r="I36" i="2" s="1"/>
  <c r="I39" i="2" s="1"/>
  <c r="I42" i="2" s="1"/>
  <c r="I45" i="2" s="1"/>
  <c r="I47" i="2" s="1"/>
  <c r="T18" i="2"/>
  <c r="V17" i="2"/>
  <c r="F23" i="2"/>
  <c r="AC12" i="3"/>
  <c r="AC15" i="3" s="1"/>
  <c r="AC18" i="3" s="1"/>
  <c r="AD11" i="3"/>
  <c r="AD15" i="3"/>
  <c r="J23" i="3"/>
  <c r="J11" i="2"/>
  <c r="Z14" i="2"/>
  <c r="U18" i="2"/>
  <c r="U21" i="2" s="1"/>
  <c r="U24" i="2" s="1"/>
  <c r="U27" i="2" s="1"/>
  <c r="U30" i="2" s="1"/>
  <c r="U33" i="2" s="1"/>
  <c r="U36" i="2" s="1"/>
  <c r="U39" i="2" s="1"/>
  <c r="U42" i="2" s="1"/>
  <c r="U45" i="2" s="1"/>
  <c r="U47" i="2" s="1"/>
  <c r="Z20" i="2"/>
  <c r="E24" i="2"/>
  <c r="E27" i="2" s="1"/>
  <c r="E30" i="2" s="1"/>
  <c r="E33" i="2" s="1"/>
  <c r="E36" i="2" s="1"/>
  <c r="E39" i="2" s="1"/>
  <c r="E42" i="2" s="1"/>
  <c r="E45" i="2" s="1"/>
  <c r="E47" i="2" s="1"/>
  <c r="Z26" i="2"/>
  <c r="F41" i="2"/>
  <c r="V44" i="2"/>
  <c r="AB21" i="3"/>
  <c r="I24" i="3"/>
  <c r="I27" i="3" s="1"/>
  <c r="J35" i="3"/>
  <c r="N44" i="3"/>
  <c r="F20" i="2"/>
  <c r="H12" i="3"/>
  <c r="J11" i="3"/>
  <c r="V11" i="2"/>
  <c r="F14" i="2"/>
  <c r="X18" i="2"/>
  <c r="Z17" i="2"/>
  <c r="T24" i="2"/>
  <c r="V23" i="2"/>
  <c r="D15" i="3"/>
  <c r="D18" i="3" s="1"/>
  <c r="F12" i="3"/>
  <c r="T18" i="3"/>
  <c r="Y24" i="3"/>
  <c r="Y27" i="3" s="1"/>
  <c r="Y30" i="3" s="1"/>
  <c r="Y33" i="3" s="1"/>
  <c r="Y36" i="3" s="1"/>
  <c r="Y39" i="3" s="1"/>
  <c r="Y42" i="3" s="1"/>
  <c r="Y45" i="3" s="1"/>
  <c r="Y47" i="3" s="1"/>
  <c r="F26" i="2"/>
  <c r="Z17" i="3"/>
  <c r="Y18" i="2"/>
  <c r="Y21" i="2" s="1"/>
  <c r="Y24" i="2" s="1"/>
  <c r="Y27" i="2" s="1"/>
  <c r="Y30" i="2" s="1"/>
  <c r="Y33" i="2" s="1"/>
  <c r="Y36" i="2" s="1"/>
  <c r="Y39" i="2" s="1"/>
  <c r="Y42" i="2" s="1"/>
  <c r="Y45" i="2" s="1"/>
  <c r="Y47" i="2" s="1"/>
  <c r="R20" i="2"/>
  <c r="R26" i="2"/>
  <c r="F35" i="2"/>
  <c r="V38" i="2"/>
  <c r="J44" i="2"/>
  <c r="L18" i="3"/>
  <c r="U18" i="3"/>
  <c r="U21" i="3" s="1"/>
  <c r="U24" i="3" s="1"/>
  <c r="U27" i="3" s="1"/>
  <c r="U30" i="3" s="1"/>
  <c r="U33" i="3" s="1"/>
  <c r="U36" i="3" s="1"/>
  <c r="U39" i="3" s="1"/>
  <c r="U42" i="3" s="1"/>
  <c r="U45" i="3" s="1"/>
  <c r="U47" i="3" s="1"/>
  <c r="Q21" i="3"/>
  <c r="Q24" i="3" s="1"/>
  <c r="Q27" i="3" s="1"/>
  <c r="Q30" i="3" s="1"/>
  <c r="Q33" i="3" s="1"/>
  <c r="Q36" i="3" s="1"/>
  <c r="Q39" i="3" s="1"/>
  <c r="Q42" i="3" s="1"/>
  <c r="Q45" i="3" s="1"/>
  <c r="Q47" i="3" s="1"/>
  <c r="AD23" i="3"/>
  <c r="R32" i="2"/>
  <c r="R38" i="2"/>
  <c r="R44" i="2"/>
  <c r="F11" i="3"/>
  <c r="N14" i="3"/>
  <c r="V17" i="3"/>
  <c r="AD20" i="3"/>
  <c r="F23" i="3"/>
  <c r="N26" i="3"/>
  <c r="V29" i="3"/>
  <c r="AD32" i="3"/>
  <c r="F35" i="3"/>
  <c r="N38" i="3"/>
  <c r="V41" i="3"/>
  <c r="J44" i="3"/>
  <c r="J20" i="2"/>
  <c r="Z23" i="2"/>
  <c r="J26" i="2"/>
  <c r="Z29" i="2"/>
  <c r="J32" i="2"/>
  <c r="Z35" i="2"/>
  <c r="J38" i="2"/>
  <c r="Z41" i="2"/>
  <c r="M12" i="3"/>
  <c r="N12" i="3" s="1"/>
  <c r="X12" i="3"/>
  <c r="Z12" i="3" s="1"/>
  <c r="U15" i="3"/>
  <c r="E21" i="3"/>
  <c r="E24" i="3" s="1"/>
  <c r="E27" i="3" s="1"/>
  <c r="E30" i="3" s="1"/>
  <c r="E33" i="3" s="1"/>
  <c r="E36" i="3" s="1"/>
  <c r="E39" i="3" s="1"/>
  <c r="E42" i="3" s="1"/>
  <c r="E45" i="3" s="1"/>
  <c r="E47" i="3" s="1"/>
  <c r="R23" i="2"/>
  <c r="R29" i="2"/>
  <c r="R35" i="2"/>
  <c r="R41" i="2"/>
  <c r="V11" i="3"/>
  <c r="AD14" i="3"/>
  <c r="F17" i="3"/>
  <c r="N20" i="3"/>
  <c r="V23" i="3"/>
  <c r="AD26" i="3"/>
  <c r="F29" i="3"/>
  <c r="N32" i="3"/>
  <c r="V35" i="3"/>
  <c r="AD38" i="3"/>
  <c r="F41" i="3"/>
  <c r="Z44" i="3"/>
  <c r="J29" i="2"/>
  <c r="Z32" i="2"/>
  <c r="J35" i="2"/>
  <c r="Z38" i="2"/>
  <c r="J41" i="2"/>
  <c r="Z44" i="2"/>
  <c r="V29" i="2"/>
  <c r="F32" i="2"/>
  <c r="V35" i="2"/>
  <c r="F38" i="2"/>
  <c r="V41" i="2"/>
  <c r="F44" i="2"/>
  <c r="E49" i="3" l="1"/>
  <c r="I49" i="2"/>
  <c r="D21" i="3"/>
  <c r="F18" i="3"/>
  <c r="Q49" i="3"/>
  <c r="Y49" i="2"/>
  <c r="Q49" i="2"/>
  <c r="E49" i="2"/>
  <c r="U49" i="3"/>
  <c r="AD18" i="3"/>
  <c r="AC21" i="3"/>
  <c r="AC24" i="3" s="1"/>
  <c r="AC27" i="3" s="1"/>
  <c r="AC30" i="3" s="1"/>
  <c r="AC33" i="3" s="1"/>
  <c r="AC36" i="3" s="1"/>
  <c r="AC39" i="3" s="1"/>
  <c r="AC42" i="3" s="1"/>
  <c r="AC45" i="3" s="1"/>
  <c r="AC47" i="3" s="1"/>
  <c r="AC49" i="3" s="1"/>
  <c r="U49" i="2"/>
  <c r="AB24" i="3"/>
  <c r="AD21" i="3"/>
  <c r="V21" i="2"/>
  <c r="N18" i="2"/>
  <c r="L21" i="2"/>
  <c r="M18" i="2"/>
  <c r="M21" i="2" s="1"/>
  <c r="M24" i="2" s="1"/>
  <c r="M27" i="2" s="1"/>
  <c r="M30" i="2" s="1"/>
  <c r="M33" i="2" s="1"/>
  <c r="M36" i="2" s="1"/>
  <c r="M39" i="2" s="1"/>
  <c r="M42" i="2" s="1"/>
  <c r="M45" i="2" s="1"/>
  <c r="M47" i="2" s="1"/>
  <c r="M49" i="2" s="1"/>
  <c r="T21" i="3"/>
  <c r="V18" i="3"/>
  <c r="P18" i="3"/>
  <c r="R15" i="3"/>
  <c r="J15" i="2"/>
  <c r="X15" i="3"/>
  <c r="AD12" i="3"/>
  <c r="F15" i="3"/>
  <c r="M15" i="3"/>
  <c r="V24" i="2"/>
  <c r="T27" i="2"/>
  <c r="H15" i="3"/>
  <c r="J12" i="3"/>
  <c r="L21" i="3"/>
  <c r="V18" i="2"/>
  <c r="Z15" i="2"/>
  <c r="Z18" i="2"/>
  <c r="X21" i="2"/>
  <c r="P21" i="2"/>
  <c r="D21" i="2"/>
  <c r="J18" i="2"/>
  <c r="H21" i="2"/>
  <c r="F21" i="2" l="1"/>
  <c r="D24" i="2"/>
  <c r="Z15" i="3"/>
  <c r="X18" i="3"/>
  <c r="J21" i="2"/>
  <c r="H24" i="2"/>
  <c r="Y49" i="3"/>
  <c r="L24" i="3"/>
  <c r="N15" i="3"/>
  <c r="M18" i="3"/>
  <c r="R18" i="3"/>
  <c r="P21" i="3"/>
  <c r="AD24" i="3"/>
  <c r="AB27" i="3"/>
  <c r="R21" i="2"/>
  <c r="P24" i="2"/>
  <c r="J15" i="3"/>
  <c r="H18" i="3"/>
  <c r="V21" i="3"/>
  <c r="T24" i="3"/>
  <c r="Z21" i="2"/>
  <c r="X24" i="2"/>
  <c r="V27" i="2"/>
  <c r="T30" i="2"/>
  <c r="F21" i="3"/>
  <c r="D24" i="3"/>
  <c r="N21" i="2"/>
  <c r="L24" i="2"/>
  <c r="I49" i="3"/>
  <c r="J24" i="2" l="1"/>
  <c r="H27" i="2"/>
  <c r="AB30" i="3"/>
  <c r="AD27" i="3"/>
  <c r="R21" i="3"/>
  <c r="P24" i="3"/>
  <c r="N24" i="2"/>
  <c r="L27" i="2"/>
  <c r="X21" i="3"/>
  <c r="Z18" i="3"/>
  <c r="D27" i="3"/>
  <c r="F24" i="3"/>
  <c r="J18" i="3"/>
  <c r="H21" i="3"/>
  <c r="M21" i="3"/>
  <c r="N18" i="3"/>
  <c r="X27" i="2"/>
  <c r="Z24" i="2"/>
  <c r="T27" i="3"/>
  <c r="V24" i="3"/>
  <c r="F24" i="2"/>
  <c r="D27" i="2"/>
  <c r="V30" i="2"/>
  <c r="T33" i="2"/>
  <c r="R24" i="2"/>
  <c r="P27" i="2"/>
  <c r="L27" i="3"/>
  <c r="L30" i="3" l="1"/>
  <c r="F27" i="3"/>
  <c r="D30" i="3"/>
  <c r="H30" i="2"/>
  <c r="J27" i="2"/>
  <c r="V33" i="2"/>
  <c r="T36" i="2"/>
  <c r="N27" i="2"/>
  <c r="L30" i="2"/>
  <c r="M24" i="3"/>
  <c r="N21" i="3"/>
  <c r="F27" i="2"/>
  <c r="D30" i="2"/>
  <c r="J21" i="3"/>
  <c r="H24" i="3"/>
  <c r="R24" i="3"/>
  <c r="P27" i="3"/>
  <c r="AD30" i="3"/>
  <c r="AB33" i="3"/>
  <c r="V27" i="3"/>
  <c r="T30" i="3"/>
  <c r="R27" i="2"/>
  <c r="P30" i="2"/>
  <c r="Z27" i="2"/>
  <c r="X30" i="2"/>
  <c r="Z21" i="3"/>
  <c r="X24" i="3"/>
  <c r="Z24" i="3" l="1"/>
  <c r="X27" i="3"/>
  <c r="F30" i="3"/>
  <c r="D33" i="3"/>
  <c r="M27" i="3"/>
  <c r="N24" i="3"/>
  <c r="X33" i="2"/>
  <c r="Z30" i="2"/>
  <c r="P30" i="3"/>
  <c r="R27" i="3"/>
  <c r="R30" i="2"/>
  <c r="P33" i="2"/>
  <c r="H27" i="3"/>
  <c r="J24" i="3"/>
  <c r="V36" i="2"/>
  <c r="T39" i="2"/>
  <c r="T33" i="3"/>
  <c r="V30" i="3"/>
  <c r="F30" i="2"/>
  <c r="D33" i="2"/>
  <c r="J30" i="2"/>
  <c r="H33" i="2"/>
  <c r="AB36" i="3"/>
  <c r="AD33" i="3"/>
  <c r="L33" i="2"/>
  <c r="N30" i="2"/>
  <c r="L33" i="3"/>
  <c r="AD36" i="3" l="1"/>
  <c r="AB39" i="3"/>
  <c r="L36" i="3"/>
  <c r="R33" i="2"/>
  <c r="P36" i="2"/>
  <c r="F33" i="3"/>
  <c r="D36" i="3"/>
  <c r="V39" i="2"/>
  <c r="T42" i="2"/>
  <c r="Z33" i="2"/>
  <c r="X36" i="2"/>
  <c r="H36" i="2"/>
  <c r="J33" i="2"/>
  <c r="J27" i="3"/>
  <c r="H30" i="3"/>
  <c r="M30" i="3"/>
  <c r="N27" i="3"/>
  <c r="F33" i="2"/>
  <c r="D36" i="2"/>
  <c r="Z27" i="3"/>
  <c r="X30" i="3"/>
  <c r="N33" i="2"/>
  <c r="L36" i="2"/>
  <c r="V33" i="3"/>
  <c r="T36" i="3"/>
  <c r="R30" i="3"/>
  <c r="P33" i="3"/>
  <c r="D39" i="3" l="1"/>
  <c r="F36" i="3"/>
  <c r="X33" i="3"/>
  <c r="Z30" i="3"/>
  <c r="R36" i="2"/>
  <c r="P39" i="2"/>
  <c r="X39" i="2"/>
  <c r="Z36" i="2"/>
  <c r="L39" i="2"/>
  <c r="N36" i="2"/>
  <c r="J36" i="2"/>
  <c r="H39" i="2"/>
  <c r="R33" i="3"/>
  <c r="P36" i="3"/>
  <c r="F36" i="2"/>
  <c r="D39" i="2"/>
  <c r="L39" i="3"/>
  <c r="AD39" i="3"/>
  <c r="AB42" i="3"/>
  <c r="J30" i="3"/>
  <c r="H33" i="3"/>
  <c r="T39" i="3"/>
  <c r="V36" i="3"/>
  <c r="V42" i="2"/>
  <c r="T45" i="2"/>
  <c r="M33" i="3"/>
  <c r="N30" i="3"/>
  <c r="M36" i="3" l="1"/>
  <c r="N33" i="3"/>
  <c r="T47" i="2"/>
  <c r="V45" i="2"/>
  <c r="N39" i="2"/>
  <c r="L42" i="2"/>
  <c r="F39" i="3"/>
  <c r="D42" i="3"/>
  <c r="F39" i="2"/>
  <c r="D42" i="2"/>
  <c r="L42" i="3"/>
  <c r="J33" i="3"/>
  <c r="H36" i="3"/>
  <c r="R36" i="3"/>
  <c r="P39" i="3"/>
  <c r="R39" i="2"/>
  <c r="P42" i="2"/>
  <c r="Z33" i="3"/>
  <c r="X36" i="3"/>
  <c r="V39" i="3"/>
  <c r="T42" i="3"/>
  <c r="Z39" i="2"/>
  <c r="X42" i="2"/>
  <c r="AD42" i="3"/>
  <c r="AB45" i="3"/>
  <c r="H42" i="2"/>
  <c r="J39" i="2"/>
  <c r="M39" i="3" l="1"/>
  <c r="N36" i="3"/>
  <c r="X45" i="2"/>
  <c r="Z42" i="2"/>
  <c r="P42" i="3"/>
  <c r="R39" i="3"/>
  <c r="F42" i="3"/>
  <c r="D45" i="3"/>
  <c r="V42" i="3"/>
  <c r="T45" i="3"/>
  <c r="H39" i="3"/>
  <c r="J36" i="3"/>
  <c r="L45" i="2"/>
  <c r="N42" i="2"/>
  <c r="L45" i="3"/>
  <c r="V47" i="2"/>
  <c r="Z36" i="3"/>
  <c r="X39" i="3"/>
  <c r="J42" i="2"/>
  <c r="H45" i="2"/>
  <c r="AB47" i="3"/>
  <c r="AD45" i="3"/>
  <c r="R42" i="2"/>
  <c r="P45" i="2"/>
  <c r="F42" i="2"/>
  <c r="D45" i="2"/>
  <c r="AB49" i="3" l="1"/>
  <c r="AD47" i="3"/>
  <c r="L47" i="2"/>
  <c r="N45" i="2"/>
  <c r="R42" i="3"/>
  <c r="P45" i="3"/>
  <c r="D47" i="2"/>
  <c r="F45" i="2"/>
  <c r="Z39" i="3"/>
  <c r="X42" i="3"/>
  <c r="M42" i="3"/>
  <c r="N39" i="3"/>
  <c r="L47" i="3"/>
  <c r="H47" i="2"/>
  <c r="J45" i="2"/>
  <c r="J39" i="3"/>
  <c r="H42" i="3"/>
  <c r="X47" i="2"/>
  <c r="Z45" i="2"/>
  <c r="D47" i="3"/>
  <c r="F45" i="3"/>
  <c r="P47" i="2"/>
  <c r="R45" i="2"/>
  <c r="V45" i="3"/>
  <c r="T47" i="3"/>
  <c r="R47" i="2" l="1"/>
  <c r="P49" i="2"/>
  <c r="D49" i="2"/>
  <c r="F47" i="2"/>
  <c r="F47" i="3"/>
  <c r="D49" i="3"/>
  <c r="L49" i="3"/>
  <c r="X49" i="2"/>
  <c r="Z47" i="2"/>
  <c r="T49" i="2"/>
  <c r="M45" i="3"/>
  <c r="N42" i="3"/>
  <c r="L49" i="2"/>
  <c r="N47" i="2"/>
  <c r="V47" i="3"/>
  <c r="T49" i="3"/>
  <c r="J42" i="3"/>
  <c r="H45" i="3"/>
  <c r="Z42" i="3"/>
  <c r="X45" i="3"/>
  <c r="J47" i="2"/>
  <c r="H49" i="2"/>
  <c r="P47" i="3"/>
  <c r="R45" i="3"/>
  <c r="X47" i="3" l="1"/>
  <c r="Z45" i="3"/>
  <c r="P49" i="3"/>
  <c r="R47" i="3"/>
  <c r="J45" i="3"/>
  <c r="H47" i="3"/>
  <c r="M47" i="3"/>
  <c r="N45" i="3"/>
  <c r="M49" i="3" l="1"/>
  <c r="N47" i="3"/>
  <c r="H49" i="3"/>
  <c r="J47" i="3"/>
  <c r="Z47" i="3"/>
  <c r="X49" i="3"/>
</calcChain>
</file>

<file path=xl/sharedStrings.xml><?xml version="1.0" encoding="utf-8"?>
<sst xmlns="http://schemas.openxmlformats.org/spreadsheetml/2006/main" count="114" uniqueCount="37">
  <si>
    <t>Drinking milk sales report</t>
  </si>
  <si>
    <t>Var%</t>
  </si>
  <si>
    <t>Full Cream</t>
  </si>
  <si>
    <t>Reduced Fat</t>
  </si>
  <si>
    <t>No Fat</t>
  </si>
  <si>
    <t>Fresh Flavoured</t>
  </si>
  <si>
    <t>UHT</t>
  </si>
  <si>
    <t>(million litres)</t>
  </si>
  <si>
    <t>Total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</si>
  <si>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</si>
  <si>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</si>
  <si>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</si>
  <si>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</si>
  <si>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</si>
  <si>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</si>
  <si>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</si>
  <si>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</si>
  <si>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</si>
  <si>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</si>
  <si>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</si>
  <si>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</si>
  <si>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</si>
  <si>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</si>
  <si>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</si>
  <si>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>Produced by Trade and Strategy, Dairy Australia Limited</t>
  </si>
  <si>
    <t>Source: Milk processors</t>
  </si>
  <si>
    <t>New South Wales (incl ACT)</t>
  </si>
  <si>
    <t>Victoria</t>
  </si>
  <si>
    <t>Queensland</t>
  </si>
  <si>
    <t>South Australia (incl NT)</t>
  </si>
  <si>
    <t>Western Australia</t>
  </si>
  <si>
    <t>Tasmania</t>
  </si>
  <si>
    <t>Australia</t>
  </si>
  <si>
    <t>17/18</t>
  </si>
  <si>
    <t>18/19</t>
  </si>
  <si>
    <t>18/19 by Type - National Summary</t>
  </si>
  <si>
    <t>18/19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</si>
</sst>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7" formatCode="0.0%"/>
    <numFmt numFmtId="168" formatCode="#,##0.0"/>
  </numFmts>
  <fonts count="10" x14ac:knownFonts="1">
    <font>
      <sz val="10"/>
      <name val="Arial"/>
    </font>
    <font>
      <sz val="10"/>
      <name val="Arial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sz val="10"/>
      <name val="Verdana"/>
      <family val="2"/>
    </font>
    <font>
      <b/>
      <sz val="18"/>
      <color indexed="18"/>
      <name val="Verdana"/>
      <family val="2"/>
    </font>
    <font>
      <sz val="8"/>
      <color indexed="18"/>
      <name val="Verdana"/>
      <family val="2"/>
    </font>
    <font>
      <b/>
      <sz val="11"/>
      <color indexed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0" fillId="0" borderId="0" xfId="0"/>
    <xf numFmtId="167" fontId="2" fillId="0" borderId="0" xfId="2" applyNumberFormat="1" applyFont="1"/>
    <xf numFmtId="0" fontId="2" fillId="0" borderId="0" xfId="3" applyFont="1"/>
    <xf numFmtId="0" fontId="2" fillId="0" borderId="0" xfId="3" applyFont="1" applyAlignment="1">
      <alignment horizontal="right"/>
    </xf>
    <xf numFmtId="168" fontId="2" fillId="0" borderId="0" xfId="3" applyNumberFormat="1" applyFont="1"/>
    <xf numFmtId="167" fontId="2" fillId="0" borderId="0" xfId="3" applyNumberFormat="1" applyFont="1"/>
    <xf numFmtId="168" fontId="2" fillId="2" borderId="0" xfId="3" applyNumberFormat="1" applyFont="1" applyFill="1"/>
    <xf numFmtId="167" fontId="2" fillId="2" borderId="0" xfId="3" applyNumberFormat="1" applyFont="1" applyFill="1"/>
    <xf numFmtId="0" fontId="2" fillId="2" borderId="0" xfId="3" applyFont="1" applyFill="1"/>
    <xf numFmtId="167" fontId="2" fillId="0" borderId="0" xfId="3" applyNumberFormat="1" applyFont="1"/>
    <xf numFmtId="167" fontId="3" fillId="2" borderId="0" xfId="3" applyNumberFormat="1" applyFont="1" applyFill="1" applyAlignment="1">
      <alignment horizontal="center"/>
    </xf>
    <xf numFmtId="0" fontId="7" fillId="2" borderId="0" xfId="3" applyFont="1" applyFill="1" applyAlignment="1">
      <alignment horizontal="center"/>
    </xf>
    <xf numFmtId="167" fontId="4" fillId="2" borderId="0" xfId="3" applyNumberFormat="1" applyFont="1" applyFill="1" applyAlignment="1">
      <alignment horizontal="center"/>
    </xf>
    <xf numFmtId="168" fontId="7" fillId="2" borderId="0" xfId="3" applyNumberFormat="1" applyFont="1" applyFill="1" applyAlignment="1">
      <alignment horizontal="center"/>
    </xf>
    <xf numFmtId="167" fontId="4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right"/>
    </xf>
    <xf numFmtId="168" fontId="4" fillId="0" borderId="1" xfId="3" applyNumberFormat="1" applyFont="1" applyBorder="1" applyAlignment="1">
      <alignment horizontal="center"/>
    </xf>
    <xf numFmtId="168" fontId="4" fillId="0" borderId="2" xfId="3" applyNumberFormat="1" applyFont="1" applyBorder="1" applyAlignment="1">
      <alignment horizontal="center"/>
    </xf>
    <xf numFmtId="167" fontId="4" fillId="0" borderId="3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168" fontId="4" fillId="0" borderId="4" xfId="3" applyNumberFormat="1" applyFont="1" applyBorder="1" applyAlignment="1">
      <alignment horizontal="right"/>
    </xf>
    <xf numFmtId="168" fontId="4" fillId="0" borderId="0" xfId="3" applyNumberFormat="1" applyFont="1" applyAlignment="1">
      <alignment horizontal="right"/>
    </xf>
    <xf numFmtId="167" fontId="4" fillId="0" borderId="5" xfId="3" applyNumberFormat="1" applyFont="1" applyBorder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8" fontId="8" fillId="0" borderId="6" xfId="3" applyNumberFormat="1" applyFont="1" applyBorder="1" applyAlignment="1">
      <alignment horizontal="center"/>
    </xf>
    <xf numFmtId="168" fontId="8" fillId="0" borderId="7" xfId="3" applyNumberFormat="1" applyFont="1" applyBorder="1" applyAlignment="1">
      <alignment horizontal="center"/>
    </xf>
    <xf numFmtId="167" fontId="8" fillId="0" borderId="8" xfId="3" applyNumberFormat="1" applyFont="1" applyBorder="1" applyAlignment="1">
      <alignment horizontal="center"/>
    </xf>
    <xf numFmtId="0" fontId="8" fillId="0" borderId="0" xfId="3" quotePrefix="1" applyFont="1" applyAlignment="1">
      <alignment horizontal="center"/>
    </xf>
    <xf numFmtId="168" fontId="2" fillId="0" borderId="9" xfId="3" quotePrefix="1" applyNumberFormat="1" applyFont="1" applyBorder="1" applyAlignment="1">
      <alignment horizontal="center"/>
    </xf>
    <xf numFmtId="168" fontId="2" fillId="0" borderId="10" xfId="3" quotePrefix="1" applyNumberFormat="1" applyFont="1" applyBorder="1" applyAlignment="1">
      <alignment horizontal="center"/>
    </xf>
    <xf numFmtId="167" fontId="2" fillId="0" borderId="11" xfId="3" quotePrefix="1" applyNumberFormat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168" fontId="2" fillId="0" borderId="9" xfId="3" applyNumberFormat="1" applyFont="1" applyBorder="1" applyAlignment="1">
      <alignment horizontal="center"/>
    </xf>
    <xf numFmtId="168" fontId="2" fillId="0" borderId="10" xfId="3" applyNumberFormat="1" applyFont="1" applyBorder="1" applyAlignment="1">
      <alignment horizontal="center"/>
    </xf>
    <xf numFmtId="167" fontId="2" fillId="0" borderId="11" xfId="3" applyNumberFormat="1" applyFont="1" applyBorder="1" applyAlignment="1">
      <alignment horizontal="center"/>
    </xf>
    <xf numFmtId="0" fontId="4" fillId="2" borderId="1" xfId="3" applyFont="1" applyFill="1" applyBorder="1"/>
    <xf numFmtId="0" fontId="2" fillId="2" borderId="2" xfId="3" applyFont="1" applyFill="1" applyBorder="1" applyAlignment="1">
      <alignment horizontal="right"/>
    </xf>
    <xf numFmtId="0" fontId="2" fillId="2" borderId="3" xfId="3" applyFont="1" applyFill="1" applyBorder="1"/>
    <xf numFmtId="168" fontId="2" fillId="0" borderId="4" xfId="1" applyNumberFormat="1" applyFont="1" applyBorder="1"/>
    <xf numFmtId="168" fontId="2" fillId="0" borderId="0" xfId="1" applyNumberFormat="1" applyFont="1"/>
    <xf numFmtId="167" fontId="2" fillId="0" borderId="5" xfId="2" applyNumberFormat="1" applyFont="1" applyBorder="1"/>
    <xf numFmtId="0" fontId="4" fillId="0" borderId="0" xfId="3" applyFont="1"/>
    <xf numFmtId="0" fontId="2" fillId="0" borderId="1" xfId="3" applyFont="1" applyBorder="1" applyAlignment="1">
      <alignment horizontal="right"/>
    </xf>
    <xf numFmtId="0" fontId="2" fillId="0" borderId="3" xfId="3" applyFont="1" applyBorder="1"/>
    <xf numFmtId="168" fontId="2" fillId="0" borderId="4" xfId="3" applyNumberFormat="1" applyFont="1" applyBorder="1"/>
    <xf numFmtId="167" fontId="2" fillId="0" borderId="5" xfId="3" applyNumberFormat="1" applyFont="1" applyBorder="1"/>
    <xf numFmtId="0" fontId="4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right" vertical="center"/>
    </xf>
    <xf numFmtId="0" fontId="2" fillId="2" borderId="3" xfId="3" applyFont="1" applyFill="1" applyBorder="1" applyAlignment="1">
      <alignment horizontal="center" vertical="center"/>
    </xf>
    <xf numFmtId="168" fontId="2" fillId="0" borderId="1" xfId="3" applyNumberFormat="1" applyFont="1" applyBorder="1" applyAlignment="1">
      <alignment horizontal="right" vertical="center"/>
    </xf>
    <xf numFmtId="168" fontId="2" fillId="0" borderId="2" xfId="3" applyNumberFormat="1" applyFont="1" applyBorder="1" applyAlignment="1">
      <alignment horizontal="right" vertical="center"/>
    </xf>
    <xf numFmtId="167" fontId="2" fillId="0" borderId="3" xfId="3" applyNumberFormat="1" applyFont="1" applyBorder="1" applyAlignment="1">
      <alignment horizontal="right" vertical="center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168" fontId="2" fillId="0" borderId="4" xfId="3" applyNumberFormat="1" applyFont="1" applyBorder="1" applyAlignment="1">
      <alignment horizontal="right"/>
    </xf>
    <xf numFmtId="168" fontId="2" fillId="0" borderId="0" xfId="3" applyNumberFormat="1" applyFont="1" applyAlignment="1">
      <alignment horizontal="right"/>
    </xf>
    <xf numFmtId="167" fontId="2" fillId="0" borderId="5" xfId="3" applyNumberFormat="1" applyFont="1" applyBorder="1" applyAlignment="1">
      <alignment horizontal="right"/>
    </xf>
    <xf numFmtId="167" fontId="4" fillId="2" borderId="1" xfId="2" applyNumberFormat="1" applyFont="1" applyFill="1" applyBorder="1" applyAlignment="1">
      <alignment horizontal="center" vertical="center"/>
    </xf>
    <xf numFmtId="167" fontId="2" fillId="2" borderId="2" xfId="2" applyNumberFormat="1" applyFont="1" applyFill="1" applyBorder="1" applyAlignment="1">
      <alignment horizontal="right" vertical="center"/>
    </xf>
    <xf numFmtId="167" fontId="2" fillId="2" borderId="3" xfId="2" applyNumberFormat="1" applyFont="1" applyFill="1" applyBorder="1" applyAlignment="1">
      <alignment horizontal="center" vertical="center"/>
    </xf>
    <xf numFmtId="167" fontId="2" fillId="0" borderId="1" xfId="2" applyNumberFormat="1" applyFont="1" applyBorder="1" applyAlignment="1">
      <alignment horizontal="right" vertical="center"/>
    </xf>
    <xf numFmtId="167" fontId="2" fillId="0" borderId="2" xfId="2" applyNumberFormat="1" applyFont="1" applyBorder="1" applyAlignment="1">
      <alignment horizontal="right" vertical="center"/>
    </xf>
    <xf numFmtId="167" fontId="2" fillId="0" borderId="3" xfId="2" applyNumberFormat="1" applyFont="1" applyBorder="1" applyAlignment="1">
      <alignment horizontal="right" vertical="center"/>
    </xf>
    <xf numFmtId="167" fontId="2" fillId="0" borderId="0" xfId="2" applyNumberFormat="1" applyFont="1" applyAlignment="1">
      <alignment horizontal="right" vertical="center"/>
    </xf>
    <xf numFmtId="167" fontId="2" fillId="0" borderId="0" xfId="2" applyNumberFormat="1" applyFont="1" applyAlignment="1">
      <alignment horizontal="center" vertical="center"/>
    </xf>
    <xf numFmtId="168" fontId="7" fillId="2" borderId="0" xfId="3" applyNumberFormat="1" applyFont="1" applyFill="1" applyAlignment="1">
      <alignment horizontal="center"/>
    </xf>
    <xf numFmtId="168" fontId="9" fillId="0" borderId="4" xfId="3" applyNumberFormat="1" applyFont="1" applyBorder="1" applyAlignment="1">
      <alignment horizontal="right"/>
    </xf>
    <xf numFmtId="168" fontId="9" fillId="0" borderId="0" xfId="3" applyNumberFormat="1" applyFont="1" applyAlignment="1">
      <alignment horizontal="right"/>
    </xf>
    <xf numFmtId="167" fontId="9" fillId="0" borderId="5" xfId="3" applyNumberFormat="1" applyFont="1" applyBorder="1" applyAlignment="1">
      <alignment horizontal="right"/>
    </xf>
    <xf numFmtId="0" fontId="9" fillId="0" borderId="0" xfId="3" applyFont="1" applyAlignment="1">
      <alignment horizontal="right"/>
    </xf>
  </cellXfs>
  <cellStyles count="4">
    <cellStyle name="Comma" xfId="1" builtinId="3"/>
    <cellStyle name="Normal" xfId="0" builtinId="0"/>
    <cellStyle name="Normal_MilkSales_National" xfId="3" xr:uid="{AC56681C-DB0B-4C90-81DA-C5DF51BBACF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581025</xdr:colOff>
      <xdr:row>0</xdr:row>
      <xdr:rowOff>47625</xdr:rowOff>
    </xdr:from>
    <xdr:to>
      <xdr:col>28</xdr:col>
      <xdr:colOff>428625</xdr:colOff>
      <xdr:row>5</xdr:row>
      <xdr:rowOff>104775</xdr:rowOff>
    </xdr:to>
    <xdr:pic>
      <xdr:nvPicPr>
        <xdr:cNvPr id="2" name="Picture 3" descr="DA">
          <a:extLst>
            <a:ext uri="{FF2B5EF4-FFF2-40B4-BE49-F238E27FC236}">
              <a16:creationId xmlns:a16="http://schemas.microsoft.com/office/drawing/2014/main" id="{519570B9-C543-46C3-A846-6FAA9976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5450" y="47625"/>
          <a:ext cx="1924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0</xdr:row>
      <xdr:rowOff>66675</xdr:rowOff>
    </xdr:from>
    <xdr:to>
      <xdr:col>24</xdr:col>
      <xdr:colOff>561975</xdr:colOff>
      <xdr:row>5</xdr:row>
      <xdr:rowOff>104775</xdr:rowOff>
    </xdr:to>
    <xdr:pic>
      <xdr:nvPicPr>
        <xdr:cNvPr id="2" name="Picture 5" descr="DA">
          <a:extLst>
            <a:ext uri="{FF2B5EF4-FFF2-40B4-BE49-F238E27FC236}">
              <a16:creationId xmlns:a16="http://schemas.microsoft.com/office/drawing/2014/main" id="{13C2AA67-D0E7-4AE2-908B-3D0296E9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66675"/>
          <a:ext cx="18954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DG/Confid/DAISy/Domestic%20Sales/Reports/SQL2012/MilkSales%20Natio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DG/Confid/DAISy/Domestic%20Sales/Reports/SQL2012/MilkSales_Nati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d &amp; Generic"/>
      <sheetName val="Type"/>
      <sheetName val="State"/>
      <sheetName val="Brand &amp; Generic Data"/>
      <sheetName val="State Data"/>
      <sheetName val="Type Data"/>
    </sheetNames>
    <sheetDataSet>
      <sheetData sheetId="0"/>
      <sheetData sheetId="1"/>
      <sheetData sheetId="2"/>
      <sheetData sheetId="3">
        <row r="15">
          <cell r="C15" t="str">
            <v>Last Year</v>
          </cell>
          <cell r="D15" t="str">
            <v>This Year</v>
          </cell>
        </row>
        <row r="16">
          <cell r="A16" t="str">
            <v>UHT</v>
          </cell>
          <cell r="C16">
            <v>20096.951771309235</v>
          </cell>
          <cell r="D16">
            <v>20161.912675952786</v>
          </cell>
        </row>
        <row r="17">
          <cell r="A17" t="str">
            <v>FRESH FLAVOURED</v>
          </cell>
          <cell r="C17">
            <v>18530.04410738518</v>
          </cell>
          <cell r="D17">
            <v>18111.177939580186</v>
          </cell>
        </row>
        <row r="18">
          <cell r="A18" t="str">
            <v>NO FAT</v>
          </cell>
          <cell r="C18">
            <v>5179.1401409610435</v>
          </cell>
          <cell r="D18">
            <v>5890.6523883555628</v>
          </cell>
        </row>
        <row r="19">
          <cell r="A19" t="str">
            <v>REDUCED FAT</v>
          </cell>
          <cell r="C19">
            <v>43672.176214822313</v>
          </cell>
          <cell r="D19">
            <v>42273.661514857733</v>
          </cell>
        </row>
        <row r="20">
          <cell r="A20" t="str">
            <v>FULL CREAM</v>
          </cell>
          <cell r="C20">
            <v>118395.45507685965</v>
          </cell>
          <cell r="D20">
            <v>116439.34370581113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F21A7-F5BF-42CA-915B-AEACDD5BA7EF}">
  <sheetPr codeName="Sheet3">
    <pageSetUpPr fitToPage="1"/>
  </sheetPr>
  <dimension ref="A1:AE51"/>
  <sheetViews>
    <sheetView tabSelected="1" zoomScale="70" zoomScaleNormal="70" workbookViewId="0">
      <selection activeCell="M59" sqref="M59"/>
    </sheetView>
  </sheetViews>
  <sheetFormatPr defaultColWidth="10.28515625" defaultRowHeight="12.75" x14ac:dyDescent="0.2"/>
  <cols>
    <col min="1" max="1" width="12.7109375" style="3" bestFit="1" customWidth="1"/>
    <col min="2" max="2" width="7.28515625" style="4" bestFit="1" customWidth="1"/>
    <col min="3" max="3" width="1" style="3" customWidth="1"/>
    <col min="4" max="5" width="10.42578125" style="5" customWidth="1"/>
    <col min="6" max="6" width="9.28515625" style="6" customWidth="1"/>
    <col min="7" max="7" width="1" style="3" customWidth="1"/>
    <col min="8" max="9" width="10.42578125" style="5" customWidth="1"/>
    <col min="10" max="10" width="9.28515625" style="6" customWidth="1"/>
    <col min="11" max="11" width="1" style="3" customWidth="1"/>
    <col min="12" max="13" width="10.42578125" style="5" customWidth="1"/>
    <col min="14" max="14" width="9.28515625" style="6" customWidth="1"/>
    <col min="15" max="15" width="2" style="3" customWidth="1"/>
    <col min="16" max="17" width="10.42578125" style="5" customWidth="1"/>
    <col min="18" max="18" width="9.28515625" style="6" customWidth="1"/>
    <col min="19" max="19" width="1" style="3" customWidth="1"/>
    <col min="20" max="21" width="10.42578125" style="5" customWidth="1"/>
    <col min="22" max="22" width="9.28515625" style="6" customWidth="1"/>
    <col min="23" max="23" width="1" style="3" customWidth="1"/>
    <col min="24" max="25" width="10.42578125" style="5" customWidth="1"/>
    <col min="26" max="26" width="9.28515625" style="6" customWidth="1"/>
    <col min="27" max="27" width="1" style="3" customWidth="1"/>
    <col min="28" max="29" width="10.42578125" style="5" customWidth="1"/>
    <col min="30" max="30" width="9.28515625" style="6" customWidth="1"/>
    <col min="31" max="31" width="1" style="3" customWidth="1"/>
    <col min="32" max="256" width="10.28515625" style="3"/>
    <col min="257" max="257" width="12.7109375" style="3" bestFit="1" customWidth="1"/>
    <col min="258" max="258" width="7.28515625" style="3" bestFit="1" customWidth="1"/>
    <col min="259" max="259" width="1" style="3" customWidth="1"/>
    <col min="260" max="261" width="10.42578125" style="3" customWidth="1"/>
    <col min="262" max="262" width="9.28515625" style="3" customWidth="1"/>
    <col min="263" max="263" width="1" style="3" customWidth="1"/>
    <col min="264" max="265" width="10.42578125" style="3" customWidth="1"/>
    <col min="266" max="266" width="9.28515625" style="3" customWidth="1"/>
    <col min="267" max="267" width="1" style="3" customWidth="1"/>
    <col min="268" max="269" width="10.42578125" style="3" customWidth="1"/>
    <col min="270" max="270" width="9.28515625" style="3" customWidth="1"/>
    <col min="271" max="271" width="2" style="3" customWidth="1"/>
    <col min="272" max="273" width="10.42578125" style="3" customWidth="1"/>
    <col min="274" max="274" width="9.28515625" style="3" customWidth="1"/>
    <col min="275" max="275" width="1" style="3" customWidth="1"/>
    <col min="276" max="277" width="10.42578125" style="3" customWidth="1"/>
    <col min="278" max="278" width="9.28515625" style="3" customWidth="1"/>
    <col min="279" max="279" width="1" style="3" customWidth="1"/>
    <col min="280" max="281" width="10.42578125" style="3" customWidth="1"/>
    <col min="282" max="282" width="9.28515625" style="3" customWidth="1"/>
    <col min="283" max="283" width="1" style="3" customWidth="1"/>
    <col min="284" max="285" width="10.42578125" style="3" customWidth="1"/>
    <col min="286" max="286" width="9.28515625" style="3" customWidth="1"/>
    <col min="287" max="287" width="1" style="3" customWidth="1"/>
    <col min="288" max="512" width="10.28515625" style="3"/>
    <col min="513" max="513" width="12.7109375" style="3" bestFit="1" customWidth="1"/>
    <col min="514" max="514" width="7.28515625" style="3" bestFit="1" customWidth="1"/>
    <col min="515" max="515" width="1" style="3" customWidth="1"/>
    <col min="516" max="517" width="10.42578125" style="3" customWidth="1"/>
    <col min="518" max="518" width="9.28515625" style="3" customWidth="1"/>
    <col min="519" max="519" width="1" style="3" customWidth="1"/>
    <col min="520" max="521" width="10.42578125" style="3" customWidth="1"/>
    <col min="522" max="522" width="9.28515625" style="3" customWidth="1"/>
    <col min="523" max="523" width="1" style="3" customWidth="1"/>
    <col min="524" max="525" width="10.42578125" style="3" customWidth="1"/>
    <col min="526" max="526" width="9.28515625" style="3" customWidth="1"/>
    <col min="527" max="527" width="2" style="3" customWidth="1"/>
    <col min="528" max="529" width="10.42578125" style="3" customWidth="1"/>
    <col min="530" max="530" width="9.28515625" style="3" customWidth="1"/>
    <col min="531" max="531" width="1" style="3" customWidth="1"/>
    <col min="532" max="533" width="10.42578125" style="3" customWidth="1"/>
    <col min="534" max="534" width="9.28515625" style="3" customWidth="1"/>
    <col min="535" max="535" width="1" style="3" customWidth="1"/>
    <col min="536" max="537" width="10.42578125" style="3" customWidth="1"/>
    <col min="538" max="538" width="9.28515625" style="3" customWidth="1"/>
    <col min="539" max="539" width="1" style="3" customWidth="1"/>
    <col min="540" max="541" width="10.42578125" style="3" customWidth="1"/>
    <col min="542" max="542" width="9.28515625" style="3" customWidth="1"/>
    <col min="543" max="543" width="1" style="3" customWidth="1"/>
    <col min="544" max="768" width="10.28515625" style="3"/>
    <col min="769" max="769" width="12.7109375" style="3" bestFit="1" customWidth="1"/>
    <col min="770" max="770" width="7.28515625" style="3" bestFit="1" customWidth="1"/>
    <col min="771" max="771" width="1" style="3" customWidth="1"/>
    <col min="772" max="773" width="10.42578125" style="3" customWidth="1"/>
    <col min="774" max="774" width="9.28515625" style="3" customWidth="1"/>
    <col min="775" max="775" width="1" style="3" customWidth="1"/>
    <col min="776" max="777" width="10.42578125" style="3" customWidth="1"/>
    <col min="778" max="778" width="9.28515625" style="3" customWidth="1"/>
    <col min="779" max="779" width="1" style="3" customWidth="1"/>
    <col min="780" max="781" width="10.42578125" style="3" customWidth="1"/>
    <col min="782" max="782" width="9.28515625" style="3" customWidth="1"/>
    <col min="783" max="783" width="2" style="3" customWidth="1"/>
    <col min="784" max="785" width="10.42578125" style="3" customWidth="1"/>
    <col min="786" max="786" width="9.28515625" style="3" customWidth="1"/>
    <col min="787" max="787" width="1" style="3" customWidth="1"/>
    <col min="788" max="789" width="10.42578125" style="3" customWidth="1"/>
    <col min="790" max="790" width="9.28515625" style="3" customWidth="1"/>
    <col min="791" max="791" width="1" style="3" customWidth="1"/>
    <col min="792" max="793" width="10.42578125" style="3" customWidth="1"/>
    <col min="794" max="794" width="9.28515625" style="3" customWidth="1"/>
    <col min="795" max="795" width="1" style="3" customWidth="1"/>
    <col min="796" max="797" width="10.42578125" style="3" customWidth="1"/>
    <col min="798" max="798" width="9.28515625" style="3" customWidth="1"/>
    <col min="799" max="799" width="1" style="3" customWidth="1"/>
    <col min="800" max="1024" width="10.28515625" style="3"/>
    <col min="1025" max="1025" width="12.7109375" style="3" bestFit="1" customWidth="1"/>
    <col min="1026" max="1026" width="7.28515625" style="3" bestFit="1" customWidth="1"/>
    <col min="1027" max="1027" width="1" style="3" customWidth="1"/>
    <col min="1028" max="1029" width="10.42578125" style="3" customWidth="1"/>
    <col min="1030" max="1030" width="9.28515625" style="3" customWidth="1"/>
    <col min="1031" max="1031" width="1" style="3" customWidth="1"/>
    <col min="1032" max="1033" width="10.42578125" style="3" customWidth="1"/>
    <col min="1034" max="1034" width="9.28515625" style="3" customWidth="1"/>
    <col min="1035" max="1035" width="1" style="3" customWidth="1"/>
    <col min="1036" max="1037" width="10.42578125" style="3" customWidth="1"/>
    <col min="1038" max="1038" width="9.28515625" style="3" customWidth="1"/>
    <col min="1039" max="1039" width="2" style="3" customWidth="1"/>
    <col min="1040" max="1041" width="10.42578125" style="3" customWidth="1"/>
    <col min="1042" max="1042" width="9.28515625" style="3" customWidth="1"/>
    <col min="1043" max="1043" width="1" style="3" customWidth="1"/>
    <col min="1044" max="1045" width="10.42578125" style="3" customWidth="1"/>
    <col min="1046" max="1046" width="9.28515625" style="3" customWidth="1"/>
    <col min="1047" max="1047" width="1" style="3" customWidth="1"/>
    <col min="1048" max="1049" width="10.42578125" style="3" customWidth="1"/>
    <col min="1050" max="1050" width="9.28515625" style="3" customWidth="1"/>
    <col min="1051" max="1051" width="1" style="3" customWidth="1"/>
    <col min="1052" max="1053" width="10.42578125" style="3" customWidth="1"/>
    <col min="1054" max="1054" width="9.28515625" style="3" customWidth="1"/>
    <col min="1055" max="1055" width="1" style="3" customWidth="1"/>
    <col min="1056" max="1280" width="10.28515625" style="3"/>
    <col min="1281" max="1281" width="12.7109375" style="3" bestFit="1" customWidth="1"/>
    <col min="1282" max="1282" width="7.28515625" style="3" bestFit="1" customWidth="1"/>
    <col min="1283" max="1283" width="1" style="3" customWidth="1"/>
    <col min="1284" max="1285" width="10.42578125" style="3" customWidth="1"/>
    <col min="1286" max="1286" width="9.28515625" style="3" customWidth="1"/>
    <col min="1287" max="1287" width="1" style="3" customWidth="1"/>
    <col min="1288" max="1289" width="10.42578125" style="3" customWidth="1"/>
    <col min="1290" max="1290" width="9.28515625" style="3" customWidth="1"/>
    <col min="1291" max="1291" width="1" style="3" customWidth="1"/>
    <col min="1292" max="1293" width="10.42578125" style="3" customWidth="1"/>
    <col min="1294" max="1294" width="9.28515625" style="3" customWidth="1"/>
    <col min="1295" max="1295" width="2" style="3" customWidth="1"/>
    <col min="1296" max="1297" width="10.42578125" style="3" customWidth="1"/>
    <col min="1298" max="1298" width="9.28515625" style="3" customWidth="1"/>
    <col min="1299" max="1299" width="1" style="3" customWidth="1"/>
    <col min="1300" max="1301" width="10.42578125" style="3" customWidth="1"/>
    <col min="1302" max="1302" width="9.28515625" style="3" customWidth="1"/>
    <col min="1303" max="1303" width="1" style="3" customWidth="1"/>
    <col min="1304" max="1305" width="10.42578125" style="3" customWidth="1"/>
    <col min="1306" max="1306" width="9.28515625" style="3" customWidth="1"/>
    <col min="1307" max="1307" width="1" style="3" customWidth="1"/>
    <col min="1308" max="1309" width="10.42578125" style="3" customWidth="1"/>
    <col min="1310" max="1310" width="9.28515625" style="3" customWidth="1"/>
    <col min="1311" max="1311" width="1" style="3" customWidth="1"/>
    <col min="1312" max="1536" width="10.28515625" style="3"/>
    <col min="1537" max="1537" width="12.7109375" style="3" bestFit="1" customWidth="1"/>
    <col min="1538" max="1538" width="7.28515625" style="3" bestFit="1" customWidth="1"/>
    <col min="1539" max="1539" width="1" style="3" customWidth="1"/>
    <col min="1540" max="1541" width="10.42578125" style="3" customWidth="1"/>
    <col min="1542" max="1542" width="9.28515625" style="3" customWidth="1"/>
    <col min="1543" max="1543" width="1" style="3" customWidth="1"/>
    <col min="1544" max="1545" width="10.42578125" style="3" customWidth="1"/>
    <col min="1546" max="1546" width="9.28515625" style="3" customWidth="1"/>
    <col min="1547" max="1547" width="1" style="3" customWidth="1"/>
    <col min="1548" max="1549" width="10.42578125" style="3" customWidth="1"/>
    <col min="1550" max="1550" width="9.28515625" style="3" customWidth="1"/>
    <col min="1551" max="1551" width="2" style="3" customWidth="1"/>
    <col min="1552" max="1553" width="10.42578125" style="3" customWidth="1"/>
    <col min="1554" max="1554" width="9.28515625" style="3" customWidth="1"/>
    <col min="1555" max="1555" width="1" style="3" customWidth="1"/>
    <col min="1556" max="1557" width="10.42578125" style="3" customWidth="1"/>
    <col min="1558" max="1558" width="9.28515625" style="3" customWidth="1"/>
    <col min="1559" max="1559" width="1" style="3" customWidth="1"/>
    <col min="1560" max="1561" width="10.42578125" style="3" customWidth="1"/>
    <col min="1562" max="1562" width="9.28515625" style="3" customWidth="1"/>
    <col min="1563" max="1563" width="1" style="3" customWidth="1"/>
    <col min="1564" max="1565" width="10.42578125" style="3" customWidth="1"/>
    <col min="1566" max="1566" width="9.28515625" style="3" customWidth="1"/>
    <col min="1567" max="1567" width="1" style="3" customWidth="1"/>
    <col min="1568" max="1792" width="10.28515625" style="3"/>
    <col min="1793" max="1793" width="12.7109375" style="3" bestFit="1" customWidth="1"/>
    <col min="1794" max="1794" width="7.28515625" style="3" bestFit="1" customWidth="1"/>
    <col min="1795" max="1795" width="1" style="3" customWidth="1"/>
    <col min="1796" max="1797" width="10.42578125" style="3" customWidth="1"/>
    <col min="1798" max="1798" width="9.28515625" style="3" customWidth="1"/>
    <col min="1799" max="1799" width="1" style="3" customWidth="1"/>
    <col min="1800" max="1801" width="10.42578125" style="3" customWidth="1"/>
    <col min="1802" max="1802" width="9.28515625" style="3" customWidth="1"/>
    <col min="1803" max="1803" width="1" style="3" customWidth="1"/>
    <col min="1804" max="1805" width="10.42578125" style="3" customWidth="1"/>
    <col min="1806" max="1806" width="9.28515625" style="3" customWidth="1"/>
    <col min="1807" max="1807" width="2" style="3" customWidth="1"/>
    <col min="1808" max="1809" width="10.42578125" style="3" customWidth="1"/>
    <col min="1810" max="1810" width="9.28515625" style="3" customWidth="1"/>
    <col min="1811" max="1811" width="1" style="3" customWidth="1"/>
    <col min="1812" max="1813" width="10.42578125" style="3" customWidth="1"/>
    <col min="1814" max="1814" width="9.28515625" style="3" customWidth="1"/>
    <col min="1815" max="1815" width="1" style="3" customWidth="1"/>
    <col min="1816" max="1817" width="10.42578125" style="3" customWidth="1"/>
    <col min="1818" max="1818" width="9.28515625" style="3" customWidth="1"/>
    <col min="1819" max="1819" width="1" style="3" customWidth="1"/>
    <col min="1820" max="1821" width="10.42578125" style="3" customWidth="1"/>
    <col min="1822" max="1822" width="9.28515625" style="3" customWidth="1"/>
    <col min="1823" max="1823" width="1" style="3" customWidth="1"/>
    <col min="1824" max="2048" width="10.28515625" style="3"/>
    <col min="2049" max="2049" width="12.7109375" style="3" bestFit="1" customWidth="1"/>
    <col min="2050" max="2050" width="7.28515625" style="3" bestFit="1" customWidth="1"/>
    <col min="2051" max="2051" width="1" style="3" customWidth="1"/>
    <col min="2052" max="2053" width="10.42578125" style="3" customWidth="1"/>
    <col min="2054" max="2054" width="9.28515625" style="3" customWidth="1"/>
    <col min="2055" max="2055" width="1" style="3" customWidth="1"/>
    <col min="2056" max="2057" width="10.42578125" style="3" customWidth="1"/>
    <col min="2058" max="2058" width="9.28515625" style="3" customWidth="1"/>
    <col min="2059" max="2059" width="1" style="3" customWidth="1"/>
    <col min="2060" max="2061" width="10.42578125" style="3" customWidth="1"/>
    <col min="2062" max="2062" width="9.28515625" style="3" customWidth="1"/>
    <col min="2063" max="2063" width="2" style="3" customWidth="1"/>
    <col min="2064" max="2065" width="10.42578125" style="3" customWidth="1"/>
    <col min="2066" max="2066" width="9.28515625" style="3" customWidth="1"/>
    <col min="2067" max="2067" width="1" style="3" customWidth="1"/>
    <col min="2068" max="2069" width="10.42578125" style="3" customWidth="1"/>
    <col min="2070" max="2070" width="9.28515625" style="3" customWidth="1"/>
    <col min="2071" max="2071" width="1" style="3" customWidth="1"/>
    <col min="2072" max="2073" width="10.42578125" style="3" customWidth="1"/>
    <col min="2074" max="2074" width="9.28515625" style="3" customWidth="1"/>
    <col min="2075" max="2075" width="1" style="3" customWidth="1"/>
    <col min="2076" max="2077" width="10.42578125" style="3" customWidth="1"/>
    <col min="2078" max="2078" width="9.28515625" style="3" customWidth="1"/>
    <col min="2079" max="2079" width="1" style="3" customWidth="1"/>
    <col min="2080" max="2304" width="10.28515625" style="3"/>
    <col min="2305" max="2305" width="12.7109375" style="3" bestFit="1" customWidth="1"/>
    <col min="2306" max="2306" width="7.28515625" style="3" bestFit="1" customWidth="1"/>
    <col min="2307" max="2307" width="1" style="3" customWidth="1"/>
    <col min="2308" max="2309" width="10.42578125" style="3" customWidth="1"/>
    <col min="2310" max="2310" width="9.28515625" style="3" customWidth="1"/>
    <col min="2311" max="2311" width="1" style="3" customWidth="1"/>
    <col min="2312" max="2313" width="10.42578125" style="3" customWidth="1"/>
    <col min="2314" max="2314" width="9.28515625" style="3" customWidth="1"/>
    <col min="2315" max="2315" width="1" style="3" customWidth="1"/>
    <col min="2316" max="2317" width="10.42578125" style="3" customWidth="1"/>
    <col min="2318" max="2318" width="9.28515625" style="3" customWidth="1"/>
    <col min="2319" max="2319" width="2" style="3" customWidth="1"/>
    <col min="2320" max="2321" width="10.42578125" style="3" customWidth="1"/>
    <col min="2322" max="2322" width="9.28515625" style="3" customWidth="1"/>
    <col min="2323" max="2323" width="1" style="3" customWidth="1"/>
    <col min="2324" max="2325" width="10.42578125" style="3" customWidth="1"/>
    <col min="2326" max="2326" width="9.28515625" style="3" customWidth="1"/>
    <col min="2327" max="2327" width="1" style="3" customWidth="1"/>
    <col min="2328" max="2329" width="10.42578125" style="3" customWidth="1"/>
    <col min="2330" max="2330" width="9.28515625" style="3" customWidth="1"/>
    <col min="2331" max="2331" width="1" style="3" customWidth="1"/>
    <col min="2332" max="2333" width="10.42578125" style="3" customWidth="1"/>
    <col min="2334" max="2334" width="9.28515625" style="3" customWidth="1"/>
    <col min="2335" max="2335" width="1" style="3" customWidth="1"/>
    <col min="2336" max="2560" width="10.28515625" style="3"/>
    <col min="2561" max="2561" width="12.7109375" style="3" bestFit="1" customWidth="1"/>
    <col min="2562" max="2562" width="7.28515625" style="3" bestFit="1" customWidth="1"/>
    <col min="2563" max="2563" width="1" style="3" customWidth="1"/>
    <col min="2564" max="2565" width="10.42578125" style="3" customWidth="1"/>
    <col min="2566" max="2566" width="9.28515625" style="3" customWidth="1"/>
    <col min="2567" max="2567" width="1" style="3" customWidth="1"/>
    <col min="2568" max="2569" width="10.42578125" style="3" customWidth="1"/>
    <col min="2570" max="2570" width="9.28515625" style="3" customWidth="1"/>
    <col min="2571" max="2571" width="1" style="3" customWidth="1"/>
    <col min="2572" max="2573" width="10.42578125" style="3" customWidth="1"/>
    <col min="2574" max="2574" width="9.28515625" style="3" customWidth="1"/>
    <col min="2575" max="2575" width="2" style="3" customWidth="1"/>
    <col min="2576" max="2577" width="10.42578125" style="3" customWidth="1"/>
    <col min="2578" max="2578" width="9.28515625" style="3" customWidth="1"/>
    <col min="2579" max="2579" width="1" style="3" customWidth="1"/>
    <col min="2580" max="2581" width="10.42578125" style="3" customWidth="1"/>
    <col min="2582" max="2582" width="9.28515625" style="3" customWidth="1"/>
    <col min="2583" max="2583" width="1" style="3" customWidth="1"/>
    <col min="2584" max="2585" width="10.42578125" style="3" customWidth="1"/>
    <col min="2586" max="2586" width="9.28515625" style="3" customWidth="1"/>
    <col min="2587" max="2587" width="1" style="3" customWidth="1"/>
    <col min="2588" max="2589" width="10.42578125" style="3" customWidth="1"/>
    <col min="2590" max="2590" width="9.28515625" style="3" customWidth="1"/>
    <col min="2591" max="2591" width="1" style="3" customWidth="1"/>
    <col min="2592" max="2816" width="10.28515625" style="3"/>
    <col min="2817" max="2817" width="12.7109375" style="3" bestFit="1" customWidth="1"/>
    <col min="2818" max="2818" width="7.28515625" style="3" bestFit="1" customWidth="1"/>
    <col min="2819" max="2819" width="1" style="3" customWidth="1"/>
    <col min="2820" max="2821" width="10.42578125" style="3" customWidth="1"/>
    <col min="2822" max="2822" width="9.28515625" style="3" customWidth="1"/>
    <col min="2823" max="2823" width="1" style="3" customWidth="1"/>
    <col min="2824" max="2825" width="10.42578125" style="3" customWidth="1"/>
    <col min="2826" max="2826" width="9.28515625" style="3" customWidth="1"/>
    <col min="2827" max="2827" width="1" style="3" customWidth="1"/>
    <col min="2828" max="2829" width="10.42578125" style="3" customWidth="1"/>
    <col min="2830" max="2830" width="9.28515625" style="3" customWidth="1"/>
    <col min="2831" max="2831" width="2" style="3" customWidth="1"/>
    <col min="2832" max="2833" width="10.42578125" style="3" customWidth="1"/>
    <col min="2834" max="2834" width="9.28515625" style="3" customWidth="1"/>
    <col min="2835" max="2835" width="1" style="3" customWidth="1"/>
    <col min="2836" max="2837" width="10.42578125" style="3" customWidth="1"/>
    <col min="2838" max="2838" width="9.28515625" style="3" customWidth="1"/>
    <col min="2839" max="2839" width="1" style="3" customWidth="1"/>
    <col min="2840" max="2841" width="10.42578125" style="3" customWidth="1"/>
    <col min="2842" max="2842" width="9.28515625" style="3" customWidth="1"/>
    <col min="2843" max="2843" width="1" style="3" customWidth="1"/>
    <col min="2844" max="2845" width="10.42578125" style="3" customWidth="1"/>
    <col min="2846" max="2846" width="9.28515625" style="3" customWidth="1"/>
    <col min="2847" max="2847" width="1" style="3" customWidth="1"/>
    <col min="2848" max="3072" width="10.28515625" style="3"/>
    <col min="3073" max="3073" width="12.7109375" style="3" bestFit="1" customWidth="1"/>
    <col min="3074" max="3074" width="7.28515625" style="3" bestFit="1" customWidth="1"/>
    <col min="3075" max="3075" width="1" style="3" customWidth="1"/>
    <col min="3076" max="3077" width="10.42578125" style="3" customWidth="1"/>
    <col min="3078" max="3078" width="9.28515625" style="3" customWidth="1"/>
    <col min="3079" max="3079" width="1" style="3" customWidth="1"/>
    <col min="3080" max="3081" width="10.42578125" style="3" customWidth="1"/>
    <col min="3082" max="3082" width="9.28515625" style="3" customWidth="1"/>
    <col min="3083" max="3083" width="1" style="3" customWidth="1"/>
    <col min="3084" max="3085" width="10.42578125" style="3" customWidth="1"/>
    <col min="3086" max="3086" width="9.28515625" style="3" customWidth="1"/>
    <col min="3087" max="3087" width="2" style="3" customWidth="1"/>
    <col min="3088" max="3089" width="10.42578125" style="3" customWidth="1"/>
    <col min="3090" max="3090" width="9.28515625" style="3" customWidth="1"/>
    <col min="3091" max="3091" width="1" style="3" customWidth="1"/>
    <col min="3092" max="3093" width="10.42578125" style="3" customWidth="1"/>
    <col min="3094" max="3094" width="9.28515625" style="3" customWidth="1"/>
    <col min="3095" max="3095" width="1" style="3" customWidth="1"/>
    <col min="3096" max="3097" width="10.42578125" style="3" customWidth="1"/>
    <col min="3098" max="3098" width="9.28515625" style="3" customWidth="1"/>
    <col min="3099" max="3099" width="1" style="3" customWidth="1"/>
    <col min="3100" max="3101" width="10.42578125" style="3" customWidth="1"/>
    <col min="3102" max="3102" width="9.28515625" style="3" customWidth="1"/>
    <col min="3103" max="3103" width="1" style="3" customWidth="1"/>
    <col min="3104" max="3328" width="10.28515625" style="3"/>
    <col min="3329" max="3329" width="12.7109375" style="3" bestFit="1" customWidth="1"/>
    <col min="3330" max="3330" width="7.28515625" style="3" bestFit="1" customWidth="1"/>
    <col min="3331" max="3331" width="1" style="3" customWidth="1"/>
    <col min="3332" max="3333" width="10.42578125" style="3" customWidth="1"/>
    <col min="3334" max="3334" width="9.28515625" style="3" customWidth="1"/>
    <col min="3335" max="3335" width="1" style="3" customWidth="1"/>
    <col min="3336" max="3337" width="10.42578125" style="3" customWidth="1"/>
    <col min="3338" max="3338" width="9.28515625" style="3" customWidth="1"/>
    <col min="3339" max="3339" width="1" style="3" customWidth="1"/>
    <col min="3340" max="3341" width="10.42578125" style="3" customWidth="1"/>
    <col min="3342" max="3342" width="9.28515625" style="3" customWidth="1"/>
    <col min="3343" max="3343" width="2" style="3" customWidth="1"/>
    <col min="3344" max="3345" width="10.42578125" style="3" customWidth="1"/>
    <col min="3346" max="3346" width="9.28515625" style="3" customWidth="1"/>
    <col min="3347" max="3347" width="1" style="3" customWidth="1"/>
    <col min="3348" max="3349" width="10.42578125" style="3" customWidth="1"/>
    <col min="3350" max="3350" width="9.28515625" style="3" customWidth="1"/>
    <col min="3351" max="3351" width="1" style="3" customWidth="1"/>
    <col min="3352" max="3353" width="10.42578125" style="3" customWidth="1"/>
    <col min="3354" max="3354" width="9.28515625" style="3" customWidth="1"/>
    <col min="3355" max="3355" width="1" style="3" customWidth="1"/>
    <col min="3356" max="3357" width="10.42578125" style="3" customWidth="1"/>
    <col min="3358" max="3358" width="9.28515625" style="3" customWidth="1"/>
    <col min="3359" max="3359" width="1" style="3" customWidth="1"/>
    <col min="3360" max="3584" width="10.28515625" style="3"/>
    <col min="3585" max="3585" width="12.7109375" style="3" bestFit="1" customWidth="1"/>
    <col min="3586" max="3586" width="7.28515625" style="3" bestFit="1" customWidth="1"/>
    <col min="3587" max="3587" width="1" style="3" customWidth="1"/>
    <col min="3588" max="3589" width="10.42578125" style="3" customWidth="1"/>
    <col min="3590" max="3590" width="9.28515625" style="3" customWidth="1"/>
    <col min="3591" max="3591" width="1" style="3" customWidth="1"/>
    <col min="3592" max="3593" width="10.42578125" style="3" customWidth="1"/>
    <col min="3594" max="3594" width="9.28515625" style="3" customWidth="1"/>
    <col min="3595" max="3595" width="1" style="3" customWidth="1"/>
    <col min="3596" max="3597" width="10.42578125" style="3" customWidth="1"/>
    <col min="3598" max="3598" width="9.28515625" style="3" customWidth="1"/>
    <col min="3599" max="3599" width="2" style="3" customWidth="1"/>
    <col min="3600" max="3601" width="10.42578125" style="3" customWidth="1"/>
    <col min="3602" max="3602" width="9.28515625" style="3" customWidth="1"/>
    <col min="3603" max="3603" width="1" style="3" customWidth="1"/>
    <col min="3604" max="3605" width="10.42578125" style="3" customWidth="1"/>
    <col min="3606" max="3606" width="9.28515625" style="3" customWidth="1"/>
    <col min="3607" max="3607" width="1" style="3" customWidth="1"/>
    <col min="3608" max="3609" width="10.42578125" style="3" customWidth="1"/>
    <col min="3610" max="3610" width="9.28515625" style="3" customWidth="1"/>
    <col min="3611" max="3611" width="1" style="3" customWidth="1"/>
    <col min="3612" max="3613" width="10.42578125" style="3" customWidth="1"/>
    <col min="3614" max="3614" width="9.28515625" style="3" customWidth="1"/>
    <col min="3615" max="3615" width="1" style="3" customWidth="1"/>
    <col min="3616" max="3840" width="10.28515625" style="3"/>
    <col min="3841" max="3841" width="12.7109375" style="3" bestFit="1" customWidth="1"/>
    <col min="3842" max="3842" width="7.28515625" style="3" bestFit="1" customWidth="1"/>
    <col min="3843" max="3843" width="1" style="3" customWidth="1"/>
    <col min="3844" max="3845" width="10.42578125" style="3" customWidth="1"/>
    <col min="3846" max="3846" width="9.28515625" style="3" customWidth="1"/>
    <col min="3847" max="3847" width="1" style="3" customWidth="1"/>
    <col min="3848" max="3849" width="10.42578125" style="3" customWidth="1"/>
    <col min="3850" max="3850" width="9.28515625" style="3" customWidth="1"/>
    <col min="3851" max="3851" width="1" style="3" customWidth="1"/>
    <col min="3852" max="3853" width="10.42578125" style="3" customWidth="1"/>
    <col min="3854" max="3854" width="9.28515625" style="3" customWidth="1"/>
    <col min="3855" max="3855" width="2" style="3" customWidth="1"/>
    <col min="3856" max="3857" width="10.42578125" style="3" customWidth="1"/>
    <col min="3858" max="3858" width="9.28515625" style="3" customWidth="1"/>
    <col min="3859" max="3859" width="1" style="3" customWidth="1"/>
    <col min="3860" max="3861" width="10.42578125" style="3" customWidth="1"/>
    <col min="3862" max="3862" width="9.28515625" style="3" customWidth="1"/>
    <col min="3863" max="3863" width="1" style="3" customWidth="1"/>
    <col min="3864" max="3865" width="10.42578125" style="3" customWidth="1"/>
    <col min="3866" max="3866" width="9.28515625" style="3" customWidth="1"/>
    <col min="3867" max="3867" width="1" style="3" customWidth="1"/>
    <col min="3868" max="3869" width="10.42578125" style="3" customWidth="1"/>
    <col min="3870" max="3870" width="9.28515625" style="3" customWidth="1"/>
    <col min="3871" max="3871" width="1" style="3" customWidth="1"/>
    <col min="3872" max="4096" width="10.28515625" style="3"/>
    <col min="4097" max="4097" width="12.7109375" style="3" bestFit="1" customWidth="1"/>
    <col min="4098" max="4098" width="7.28515625" style="3" bestFit="1" customWidth="1"/>
    <col min="4099" max="4099" width="1" style="3" customWidth="1"/>
    <col min="4100" max="4101" width="10.42578125" style="3" customWidth="1"/>
    <col min="4102" max="4102" width="9.28515625" style="3" customWidth="1"/>
    <col min="4103" max="4103" width="1" style="3" customWidth="1"/>
    <col min="4104" max="4105" width="10.42578125" style="3" customWidth="1"/>
    <col min="4106" max="4106" width="9.28515625" style="3" customWidth="1"/>
    <col min="4107" max="4107" width="1" style="3" customWidth="1"/>
    <col min="4108" max="4109" width="10.42578125" style="3" customWidth="1"/>
    <col min="4110" max="4110" width="9.28515625" style="3" customWidth="1"/>
    <col min="4111" max="4111" width="2" style="3" customWidth="1"/>
    <col min="4112" max="4113" width="10.42578125" style="3" customWidth="1"/>
    <col min="4114" max="4114" width="9.28515625" style="3" customWidth="1"/>
    <col min="4115" max="4115" width="1" style="3" customWidth="1"/>
    <col min="4116" max="4117" width="10.42578125" style="3" customWidth="1"/>
    <col min="4118" max="4118" width="9.28515625" style="3" customWidth="1"/>
    <col min="4119" max="4119" width="1" style="3" customWidth="1"/>
    <col min="4120" max="4121" width="10.42578125" style="3" customWidth="1"/>
    <col min="4122" max="4122" width="9.28515625" style="3" customWidth="1"/>
    <col min="4123" max="4123" width="1" style="3" customWidth="1"/>
    <col min="4124" max="4125" width="10.42578125" style="3" customWidth="1"/>
    <col min="4126" max="4126" width="9.28515625" style="3" customWidth="1"/>
    <col min="4127" max="4127" width="1" style="3" customWidth="1"/>
    <col min="4128" max="4352" width="10.28515625" style="3"/>
    <col min="4353" max="4353" width="12.7109375" style="3" bestFit="1" customWidth="1"/>
    <col min="4354" max="4354" width="7.28515625" style="3" bestFit="1" customWidth="1"/>
    <col min="4355" max="4355" width="1" style="3" customWidth="1"/>
    <col min="4356" max="4357" width="10.42578125" style="3" customWidth="1"/>
    <col min="4358" max="4358" width="9.28515625" style="3" customWidth="1"/>
    <col min="4359" max="4359" width="1" style="3" customWidth="1"/>
    <col min="4360" max="4361" width="10.42578125" style="3" customWidth="1"/>
    <col min="4362" max="4362" width="9.28515625" style="3" customWidth="1"/>
    <col min="4363" max="4363" width="1" style="3" customWidth="1"/>
    <col min="4364" max="4365" width="10.42578125" style="3" customWidth="1"/>
    <col min="4366" max="4366" width="9.28515625" style="3" customWidth="1"/>
    <col min="4367" max="4367" width="2" style="3" customWidth="1"/>
    <col min="4368" max="4369" width="10.42578125" style="3" customWidth="1"/>
    <col min="4370" max="4370" width="9.28515625" style="3" customWidth="1"/>
    <col min="4371" max="4371" width="1" style="3" customWidth="1"/>
    <col min="4372" max="4373" width="10.42578125" style="3" customWidth="1"/>
    <col min="4374" max="4374" width="9.28515625" style="3" customWidth="1"/>
    <col min="4375" max="4375" width="1" style="3" customWidth="1"/>
    <col min="4376" max="4377" width="10.42578125" style="3" customWidth="1"/>
    <col min="4378" max="4378" width="9.28515625" style="3" customWidth="1"/>
    <col min="4379" max="4379" width="1" style="3" customWidth="1"/>
    <col min="4380" max="4381" width="10.42578125" style="3" customWidth="1"/>
    <col min="4382" max="4382" width="9.28515625" style="3" customWidth="1"/>
    <col min="4383" max="4383" width="1" style="3" customWidth="1"/>
    <col min="4384" max="4608" width="10.28515625" style="3"/>
    <col min="4609" max="4609" width="12.7109375" style="3" bestFit="1" customWidth="1"/>
    <col min="4610" max="4610" width="7.28515625" style="3" bestFit="1" customWidth="1"/>
    <col min="4611" max="4611" width="1" style="3" customWidth="1"/>
    <col min="4612" max="4613" width="10.42578125" style="3" customWidth="1"/>
    <col min="4614" max="4614" width="9.28515625" style="3" customWidth="1"/>
    <col min="4615" max="4615" width="1" style="3" customWidth="1"/>
    <col min="4616" max="4617" width="10.42578125" style="3" customWidth="1"/>
    <col min="4618" max="4618" width="9.28515625" style="3" customWidth="1"/>
    <col min="4619" max="4619" width="1" style="3" customWidth="1"/>
    <col min="4620" max="4621" width="10.42578125" style="3" customWidth="1"/>
    <col min="4622" max="4622" width="9.28515625" style="3" customWidth="1"/>
    <col min="4623" max="4623" width="2" style="3" customWidth="1"/>
    <col min="4624" max="4625" width="10.42578125" style="3" customWidth="1"/>
    <col min="4626" max="4626" width="9.28515625" style="3" customWidth="1"/>
    <col min="4627" max="4627" width="1" style="3" customWidth="1"/>
    <col min="4628" max="4629" width="10.42578125" style="3" customWidth="1"/>
    <col min="4630" max="4630" width="9.28515625" style="3" customWidth="1"/>
    <col min="4631" max="4631" width="1" style="3" customWidth="1"/>
    <col min="4632" max="4633" width="10.42578125" style="3" customWidth="1"/>
    <col min="4634" max="4634" width="9.28515625" style="3" customWidth="1"/>
    <col min="4635" max="4635" width="1" style="3" customWidth="1"/>
    <col min="4636" max="4637" width="10.42578125" style="3" customWidth="1"/>
    <col min="4638" max="4638" width="9.28515625" style="3" customWidth="1"/>
    <col min="4639" max="4639" width="1" style="3" customWidth="1"/>
    <col min="4640" max="4864" width="10.28515625" style="3"/>
    <col min="4865" max="4865" width="12.7109375" style="3" bestFit="1" customWidth="1"/>
    <col min="4866" max="4866" width="7.28515625" style="3" bestFit="1" customWidth="1"/>
    <col min="4867" max="4867" width="1" style="3" customWidth="1"/>
    <col min="4868" max="4869" width="10.42578125" style="3" customWidth="1"/>
    <col min="4870" max="4870" width="9.28515625" style="3" customWidth="1"/>
    <col min="4871" max="4871" width="1" style="3" customWidth="1"/>
    <col min="4872" max="4873" width="10.42578125" style="3" customWidth="1"/>
    <col min="4874" max="4874" width="9.28515625" style="3" customWidth="1"/>
    <col min="4875" max="4875" width="1" style="3" customWidth="1"/>
    <col min="4876" max="4877" width="10.42578125" style="3" customWidth="1"/>
    <col min="4878" max="4878" width="9.28515625" style="3" customWidth="1"/>
    <col min="4879" max="4879" width="2" style="3" customWidth="1"/>
    <col min="4880" max="4881" width="10.42578125" style="3" customWidth="1"/>
    <col min="4882" max="4882" width="9.28515625" style="3" customWidth="1"/>
    <col min="4883" max="4883" width="1" style="3" customWidth="1"/>
    <col min="4884" max="4885" width="10.42578125" style="3" customWidth="1"/>
    <col min="4886" max="4886" width="9.28515625" style="3" customWidth="1"/>
    <col min="4887" max="4887" width="1" style="3" customWidth="1"/>
    <col min="4888" max="4889" width="10.42578125" style="3" customWidth="1"/>
    <col min="4890" max="4890" width="9.28515625" style="3" customWidth="1"/>
    <col min="4891" max="4891" width="1" style="3" customWidth="1"/>
    <col min="4892" max="4893" width="10.42578125" style="3" customWidth="1"/>
    <col min="4894" max="4894" width="9.28515625" style="3" customWidth="1"/>
    <col min="4895" max="4895" width="1" style="3" customWidth="1"/>
    <col min="4896" max="5120" width="10.28515625" style="3"/>
    <col min="5121" max="5121" width="12.7109375" style="3" bestFit="1" customWidth="1"/>
    <col min="5122" max="5122" width="7.28515625" style="3" bestFit="1" customWidth="1"/>
    <col min="5123" max="5123" width="1" style="3" customWidth="1"/>
    <col min="5124" max="5125" width="10.42578125" style="3" customWidth="1"/>
    <col min="5126" max="5126" width="9.28515625" style="3" customWidth="1"/>
    <col min="5127" max="5127" width="1" style="3" customWidth="1"/>
    <col min="5128" max="5129" width="10.42578125" style="3" customWidth="1"/>
    <col min="5130" max="5130" width="9.28515625" style="3" customWidth="1"/>
    <col min="5131" max="5131" width="1" style="3" customWidth="1"/>
    <col min="5132" max="5133" width="10.42578125" style="3" customWidth="1"/>
    <col min="5134" max="5134" width="9.28515625" style="3" customWidth="1"/>
    <col min="5135" max="5135" width="2" style="3" customWidth="1"/>
    <col min="5136" max="5137" width="10.42578125" style="3" customWidth="1"/>
    <col min="5138" max="5138" width="9.28515625" style="3" customWidth="1"/>
    <col min="5139" max="5139" width="1" style="3" customWidth="1"/>
    <col min="5140" max="5141" width="10.42578125" style="3" customWidth="1"/>
    <col min="5142" max="5142" width="9.28515625" style="3" customWidth="1"/>
    <col min="5143" max="5143" width="1" style="3" customWidth="1"/>
    <col min="5144" max="5145" width="10.42578125" style="3" customWidth="1"/>
    <col min="5146" max="5146" width="9.28515625" style="3" customWidth="1"/>
    <col min="5147" max="5147" width="1" style="3" customWidth="1"/>
    <col min="5148" max="5149" width="10.42578125" style="3" customWidth="1"/>
    <col min="5150" max="5150" width="9.28515625" style="3" customWidth="1"/>
    <col min="5151" max="5151" width="1" style="3" customWidth="1"/>
    <col min="5152" max="5376" width="10.28515625" style="3"/>
    <col min="5377" max="5377" width="12.7109375" style="3" bestFit="1" customWidth="1"/>
    <col min="5378" max="5378" width="7.28515625" style="3" bestFit="1" customWidth="1"/>
    <col min="5379" max="5379" width="1" style="3" customWidth="1"/>
    <col min="5380" max="5381" width="10.42578125" style="3" customWidth="1"/>
    <col min="5382" max="5382" width="9.28515625" style="3" customWidth="1"/>
    <col min="5383" max="5383" width="1" style="3" customWidth="1"/>
    <col min="5384" max="5385" width="10.42578125" style="3" customWidth="1"/>
    <col min="5386" max="5386" width="9.28515625" style="3" customWidth="1"/>
    <col min="5387" max="5387" width="1" style="3" customWidth="1"/>
    <col min="5388" max="5389" width="10.42578125" style="3" customWidth="1"/>
    <col min="5390" max="5390" width="9.28515625" style="3" customWidth="1"/>
    <col min="5391" max="5391" width="2" style="3" customWidth="1"/>
    <col min="5392" max="5393" width="10.42578125" style="3" customWidth="1"/>
    <col min="5394" max="5394" width="9.28515625" style="3" customWidth="1"/>
    <col min="5395" max="5395" width="1" style="3" customWidth="1"/>
    <col min="5396" max="5397" width="10.42578125" style="3" customWidth="1"/>
    <col min="5398" max="5398" width="9.28515625" style="3" customWidth="1"/>
    <col min="5399" max="5399" width="1" style="3" customWidth="1"/>
    <col min="5400" max="5401" width="10.42578125" style="3" customWidth="1"/>
    <col min="5402" max="5402" width="9.28515625" style="3" customWidth="1"/>
    <col min="5403" max="5403" width="1" style="3" customWidth="1"/>
    <col min="5404" max="5405" width="10.42578125" style="3" customWidth="1"/>
    <col min="5406" max="5406" width="9.28515625" style="3" customWidth="1"/>
    <col min="5407" max="5407" width="1" style="3" customWidth="1"/>
    <col min="5408" max="5632" width="10.28515625" style="3"/>
    <col min="5633" max="5633" width="12.7109375" style="3" bestFit="1" customWidth="1"/>
    <col min="5634" max="5634" width="7.28515625" style="3" bestFit="1" customWidth="1"/>
    <col min="5635" max="5635" width="1" style="3" customWidth="1"/>
    <col min="5636" max="5637" width="10.42578125" style="3" customWidth="1"/>
    <col min="5638" max="5638" width="9.28515625" style="3" customWidth="1"/>
    <col min="5639" max="5639" width="1" style="3" customWidth="1"/>
    <col min="5640" max="5641" width="10.42578125" style="3" customWidth="1"/>
    <col min="5642" max="5642" width="9.28515625" style="3" customWidth="1"/>
    <col min="5643" max="5643" width="1" style="3" customWidth="1"/>
    <col min="5644" max="5645" width="10.42578125" style="3" customWidth="1"/>
    <col min="5646" max="5646" width="9.28515625" style="3" customWidth="1"/>
    <col min="5647" max="5647" width="2" style="3" customWidth="1"/>
    <col min="5648" max="5649" width="10.42578125" style="3" customWidth="1"/>
    <col min="5650" max="5650" width="9.28515625" style="3" customWidth="1"/>
    <col min="5651" max="5651" width="1" style="3" customWidth="1"/>
    <col min="5652" max="5653" width="10.42578125" style="3" customWidth="1"/>
    <col min="5654" max="5654" width="9.28515625" style="3" customWidth="1"/>
    <col min="5655" max="5655" width="1" style="3" customWidth="1"/>
    <col min="5656" max="5657" width="10.42578125" style="3" customWidth="1"/>
    <col min="5658" max="5658" width="9.28515625" style="3" customWidth="1"/>
    <col min="5659" max="5659" width="1" style="3" customWidth="1"/>
    <col min="5660" max="5661" width="10.42578125" style="3" customWidth="1"/>
    <col min="5662" max="5662" width="9.28515625" style="3" customWidth="1"/>
    <col min="5663" max="5663" width="1" style="3" customWidth="1"/>
    <col min="5664" max="5888" width="10.28515625" style="3"/>
    <col min="5889" max="5889" width="12.7109375" style="3" bestFit="1" customWidth="1"/>
    <col min="5890" max="5890" width="7.28515625" style="3" bestFit="1" customWidth="1"/>
    <col min="5891" max="5891" width="1" style="3" customWidth="1"/>
    <col min="5892" max="5893" width="10.42578125" style="3" customWidth="1"/>
    <col min="5894" max="5894" width="9.28515625" style="3" customWidth="1"/>
    <col min="5895" max="5895" width="1" style="3" customWidth="1"/>
    <col min="5896" max="5897" width="10.42578125" style="3" customWidth="1"/>
    <col min="5898" max="5898" width="9.28515625" style="3" customWidth="1"/>
    <col min="5899" max="5899" width="1" style="3" customWidth="1"/>
    <col min="5900" max="5901" width="10.42578125" style="3" customWidth="1"/>
    <col min="5902" max="5902" width="9.28515625" style="3" customWidth="1"/>
    <col min="5903" max="5903" width="2" style="3" customWidth="1"/>
    <col min="5904" max="5905" width="10.42578125" style="3" customWidth="1"/>
    <col min="5906" max="5906" width="9.28515625" style="3" customWidth="1"/>
    <col min="5907" max="5907" width="1" style="3" customWidth="1"/>
    <col min="5908" max="5909" width="10.42578125" style="3" customWidth="1"/>
    <col min="5910" max="5910" width="9.28515625" style="3" customWidth="1"/>
    <col min="5911" max="5911" width="1" style="3" customWidth="1"/>
    <col min="5912" max="5913" width="10.42578125" style="3" customWidth="1"/>
    <col min="5914" max="5914" width="9.28515625" style="3" customWidth="1"/>
    <col min="5915" max="5915" width="1" style="3" customWidth="1"/>
    <col min="5916" max="5917" width="10.42578125" style="3" customWidth="1"/>
    <col min="5918" max="5918" width="9.28515625" style="3" customWidth="1"/>
    <col min="5919" max="5919" width="1" style="3" customWidth="1"/>
    <col min="5920" max="6144" width="10.28515625" style="3"/>
    <col min="6145" max="6145" width="12.7109375" style="3" bestFit="1" customWidth="1"/>
    <col min="6146" max="6146" width="7.28515625" style="3" bestFit="1" customWidth="1"/>
    <col min="6147" max="6147" width="1" style="3" customWidth="1"/>
    <col min="6148" max="6149" width="10.42578125" style="3" customWidth="1"/>
    <col min="6150" max="6150" width="9.28515625" style="3" customWidth="1"/>
    <col min="6151" max="6151" width="1" style="3" customWidth="1"/>
    <col min="6152" max="6153" width="10.42578125" style="3" customWidth="1"/>
    <col min="6154" max="6154" width="9.28515625" style="3" customWidth="1"/>
    <col min="6155" max="6155" width="1" style="3" customWidth="1"/>
    <col min="6156" max="6157" width="10.42578125" style="3" customWidth="1"/>
    <col min="6158" max="6158" width="9.28515625" style="3" customWidth="1"/>
    <col min="6159" max="6159" width="2" style="3" customWidth="1"/>
    <col min="6160" max="6161" width="10.42578125" style="3" customWidth="1"/>
    <col min="6162" max="6162" width="9.28515625" style="3" customWidth="1"/>
    <col min="6163" max="6163" width="1" style="3" customWidth="1"/>
    <col min="6164" max="6165" width="10.42578125" style="3" customWidth="1"/>
    <col min="6166" max="6166" width="9.28515625" style="3" customWidth="1"/>
    <col min="6167" max="6167" width="1" style="3" customWidth="1"/>
    <col min="6168" max="6169" width="10.42578125" style="3" customWidth="1"/>
    <col min="6170" max="6170" width="9.28515625" style="3" customWidth="1"/>
    <col min="6171" max="6171" width="1" style="3" customWidth="1"/>
    <col min="6172" max="6173" width="10.42578125" style="3" customWidth="1"/>
    <col min="6174" max="6174" width="9.28515625" style="3" customWidth="1"/>
    <col min="6175" max="6175" width="1" style="3" customWidth="1"/>
    <col min="6176" max="6400" width="10.28515625" style="3"/>
    <col min="6401" max="6401" width="12.7109375" style="3" bestFit="1" customWidth="1"/>
    <col min="6402" max="6402" width="7.28515625" style="3" bestFit="1" customWidth="1"/>
    <col min="6403" max="6403" width="1" style="3" customWidth="1"/>
    <col min="6404" max="6405" width="10.42578125" style="3" customWidth="1"/>
    <col min="6406" max="6406" width="9.28515625" style="3" customWidth="1"/>
    <col min="6407" max="6407" width="1" style="3" customWidth="1"/>
    <col min="6408" max="6409" width="10.42578125" style="3" customWidth="1"/>
    <col min="6410" max="6410" width="9.28515625" style="3" customWidth="1"/>
    <col min="6411" max="6411" width="1" style="3" customWidth="1"/>
    <col min="6412" max="6413" width="10.42578125" style="3" customWidth="1"/>
    <col min="6414" max="6414" width="9.28515625" style="3" customWidth="1"/>
    <col min="6415" max="6415" width="2" style="3" customWidth="1"/>
    <col min="6416" max="6417" width="10.42578125" style="3" customWidth="1"/>
    <col min="6418" max="6418" width="9.28515625" style="3" customWidth="1"/>
    <col min="6419" max="6419" width="1" style="3" customWidth="1"/>
    <col min="6420" max="6421" width="10.42578125" style="3" customWidth="1"/>
    <col min="6422" max="6422" width="9.28515625" style="3" customWidth="1"/>
    <col min="6423" max="6423" width="1" style="3" customWidth="1"/>
    <col min="6424" max="6425" width="10.42578125" style="3" customWidth="1"/>
    <col min="6426" max="6426" width="9.28515625" style="3" customWidth="1"/>
    <col min="6427" max="6427" width="1" style="3" customWidth="1"/>
    <col min="6428" max="6429" width="10.42578125" style="3" customWidth="1"/>
    <col min="6430" max="6430" width="9.28515625" style="3" customWidth="1"/>
    <col min="6431" max="6431" width="1" style="3" customWidth="1"/>
    <col min="6432" max="6656" width="10.28515625" style="3"/>
    <col min="6657" max="6657" width="12.7109375" style="3" bestFit="1" customWidth="1"/>
    <col min="6658" max="6658" width="7.28515625" style="3" bestFit="1" customWidth="1"/>
    <col min="6659" max="6659" width="1" style="3" customWidth="1"/>
    <col min="6660" max="6661" width="10.42578125" style="3" customWidth="1"/>
    <col min="6662" max="6662" width="9.28515625" style="3" customWidth="1"/>
    <col min="6663" max="6663" width="1" style="3" customWidth="1"/>
    <col min="6664" max="6665" width="10.42578125" style="3" customWidth="1"/>
    <col min="6666" max="6666" width="9.28515625" style="3" customWidth="1"/>
    <col min="6667" max="6667" width="1" style="3" customWidth="1"/>
    <col min="6668" max="6669" width="10.42578125" style="3" customWidth="1"/>
    <col min="6670" max="6670" width="9.28515625" style="3" customWidth="1"/>
    <col min="6671" max="6671" width="2" style="3" customWidth="1"/>
    <col min="6672" max="6673" width="10.42578125" style="3" customWidth="1"/>
    <col min="6674" max="6674" width="9.28515625" style="3" customWidth="1"/>
    <col min="6675" max="6675" width="1" style="3" customWidth="1"/>
    <col min="6676" max="6677" width="10.42578125" style="3" customWidth="1"/>
    <col min="6678" max="6678" width="9.28515625" style="3" customWidth="1"/>
    <col min="6679" max="6679" width="1" style="3" customWidth="1"/>
    <col min="6680" max="6681" width="10.42578125" style="3" customWidth="1"/>
    <col min="6682" max="6682" width="9.28515625" style="3" customWidth="1"/>
    <col min="6683" max="6683" width="1" style="3" customWidth="1"/>
    <col min="6684" max="6685" width="10.42578125" style="3" customWidth="1"/>
    <col min="6686" max="6686" width="9.28515625" style="3" customWidth="1"/>
    <col min="6687" max="6687" width="1" style="3" customWidth="1"/>
    <col min="6688" max="6912" width="10.28515625" style="3"/>
    <col min="6913" max="6913" width="12.7109375" style="3" bestFit="1" customWidth="1"/>
    <col min="6914" max="6914" width="7.28515625" style="3" bestFit="1" customWidth="1"/>
    <col min="6915" max="6915" width="1" style="3" customWidth="1"/>
    <col min="6916" max="6917" width="10.42578125" style="3" customWidth="1"/>
    <col min="6918" max="6918" width="9.28515625" style="3" customWidth="1"/>
    <col min="6919" max="6919" width="1" style="3" customWidth="1"/>
    <col min="6920" max="6921" width="10.42578125" style="3" customWidth="1"/>
    <col min="6922" max="6922" width="9.28515625" style="3" customWidth="1"/>
    <col min="6923" max="6923" width="1" style="3" customWidth="1"/>
    <col min="6924" max="6925" width="10.42578125" style="3" customWidth="1"/>
    <col min="6926" max="6926" width="9.28515625" style="3" customWidth="1"/>
    <col min="6927" max="6927" width="2" style="3" customWidth="1"/>
    <col min="6928" max="6929" width="10.42578125" style="3" customWidth="1"/>
    <col min="6930" max="6930" width="9.28515625" style="3" customWidth="1"/>
    <col min="6931" max="6931" width="1" style="3" customWidth="1"/>
    <col min="6932" max="6933" width="10.42578125" style="3" customWidth="1"/>
    <col min="6934" max="6934" width="9.28515625" style="3" customWidth="1"/>
    <col min="6935" max="6935" width="1" style="3" customWidth="1"/>
    <col min="6936" max="6937" width="10.42578125" style="3" customWidth="1"/>
    <col min="6938" max="6938" width="9.28515625" style="3" customWidth="1"/>
    <col min="6939" max="6939" width="1" style="3" customWidth="1"/>
    <col min="6940" max="6941" width="10.42578125" style="3" customWidth="1"/>
    <col min="6942" max="6942" width="9.28515625" style="3" customWidth="1"/>
    <col min="6943" max="6943" width="1" style="3" customWidth="1"/>
    <col min="6944" max="7168" width="10.28515625" style="3"/>
    <col min="7169" max="7169" width="12.7109375" style="3" bestFit="1" customWidth="1"/>
    <col min="7170" max="7170" width="7.28515625" style="3" bestFit="1" customWidth="1"/>
    <col min="7171" max="7171" width="1" style="3" customWidth="1"/>
    <col min="7172" max="7173" width="10.42578125" style="3" customWidth="1"/>
    <col min="7174" max="7174" width="9.28515625" style="3" customWidth="1"/>
    <col min="7175" max="7175" width="1" style="3" customWidth="1"/>
    <col min="7176" max="7177" width="10.42578125" style="3" customWidth="1"/>
    <col min="7178" max="7178" width="9.28515625" style="3" customWidth="1"/>
    <col min="7179" max="7179" width="1" style="3" customWidth="1"/>
    <col min="7180" max="7181" width="10.42578125" style="3" customWidth="1"/>
    <col min="7182" max="7182" width="9.28515625" style="3" customWidth="1"/>
    <col min="7183" max="7183" width="2" style="3" customWidth="1"/>
    <col min="7184" max="7185" width="10.42578125" style="3" customWidth="1"/>
    <col min="7186" max="7186" width="9.28515625" style="3" customWidth="1"/>
    <col min="7187" max="7187" width="1" style="3" customWidth="1"/>
    <col min="7188" max="7189" width="10.42578125" style="3" customWidth="1"/>
    <col min="7190" max="7190" width="9.28515625" style="3" customWidth="1"/>
    <col min="7191" max="7191" width="1" style="3" customWidth="1"/>
    <col min="7192" max="7193" width="10.42578125" style="3" customWidth="1"/>
    <col min="7194" max="7194" width="9.28515625" style="3" customWidth="1"/>
    <col min="7195" max="7195" width="1" style="3" customWidth="1"/>
    <col min="7196" max="7197" width="10.42578125" style="3" customWidth="1"/>
    <col min="7198" max="7198" width="9.28515625" style="3" customWidth="1"/>
    <col min="7199" max="7199" width="1" style="3" customWidth="1"/>
    <col min="7200" max="7424" width="10.28515625" style="3"/>
    <col min="7425" max="7425" width="12.7109375" style="3" bestFit="1" customWidth="1"/>
    <col min="7426" max="7426" width="7.28515625" style="3" bestFit="1" customWidth="1"/>
    <col min="7427" max="7427" width="1" style="3" customWidth="1"/>
    <col min="7428" max="7429" width="10.42578125" style="3" customWidth="1"/>
    <col min="7430" max="7430" width="9.28515625" style="3" customWidth="1"/>
    <col min="7431" max="7431" width="1" style="3" customWidth="1"/>
    <col min="7432" max="7433" width="10.42578125" style="3" customWidth="1"/>
    <col min="7434" max="7434" width="9.28515625" style="3" customWidth="1"/>
    <col min="7435" max="7435" width="1" style="3" customWidth="1"/>
    <col min="7436" max="7437" width="10.42578125" style="3" customWidth="1"/>
    <col min="7438" max="7438" width="9.28515625" style="3" customWidth="1"/>
    <col min="7439" max="7439" width="2" style="3" customWidth="1"/>
    <col min="7440" max="7441" width="10.42578125" style="3" customWidth="1"/>
    <col min="7442" max="7442" width="9.28515625" style="3" customWidth="1"/>
    <col min="7443" max="7443" width="1" style="3" customWidth="1"/>
    <col min="7444" max="7445" width="10.42578125" style="3" customWidth="1"/>
    <col min="7446" max="7446" width="9.28515625" style="3" customWidth="1"/>
    <col min="7447" max="7447" width="1" style="3" customWidth="1"/>
    <col min="7448" max="7449" width="10.42578125" style="3" customWidth="1"/>
    <col min="7450" max="7450" width="9.28515625" style="3" customWidth="1"/>
    <col min="7451" max="7451" width="1" style="3" customWidth="1"/>
    <col min="7452" max="7453" width="10.42578125" style="3" customWidth="1"/>
    <col min="7454" max="7454" width="9.28515625" style="3" customWidth="1"/>
    <col min="7455" max="7455" width="1" style="3" customWidth="1"/>
    <col min="7456" max="7680" width="10.28515625" style="3"/>
    <col min="7681" max="7681" width="12.7109375" style="3" bestFit="1" customWidth="1"/>
    <col min="7682" max="7682" width="7.28515625" style="3" bestFit="1" customWidth="1"/>
    <col min="7683" max="7683" width="1" style="3" customWidth="1"/>
    <col min="7684" max="7685" width="10.42578125" style="3" customWidth="1"/>
    <col min="7686" max="7686" width="9.28515625" style="3" customWidth="1"/>
    <col min="7687" max="7687" width="1" style="3" customWidth="1"/>
    <col min="7688" max="7689" width="10.42578125" style="3" customWidth="1"/>
    <col min="7690" max="7690" width="9.28515625" style="3" customWidth="1"/>
    <col min="7691" max="7691" width="1" style="3" customWidth="1"/>
    <col min="7692" max="7693" width="10.42578125" style="3" customWidth="1"/>
    <col min="7694" max="7694" width="9.28515625" style="3" customWidth="1"/>
    <col min="7695" max="7695" width="2" style="3" customWidth="1"/>
    <col min="7696" max="7697" width="10.42578125" style="3" customWidth="1"/>
    <col min="7698" max="7698" width="9.28515625" style="3" customWidth="1"/>
    <col min="7699" max="7699" width="1" style="3" customWidth="1"/>
    <col min="7700" max="7701" width="10.42578125" style="3" customWidth="1"/>
    <col min="7702" max="7702" width="9.28515625" style="3" customWidth="1"/>
    <col min="7703" max="7703" width="1" style="3" customWidth="1"/>
    <col min="7704" max="7705" width="10.42578125" style="3" customWidth="1"/>
    <col min="7706" max="7706" width="9.28515625" style="3" customWidth="1"/>
    <col min="7707" max="7707" width="1" style="3" customWidth="1"/>
    <col min="7708" max="7709" width="10.42578125" style="3" customWidth="1"/>
    <col min="7710" max="7710" width="9.28515625" style="3" customWidth="1"/>
    <col min="7711" max="7711" width="1" style="3" customWidth="1"/>
    <col min="7712" max="7936" width="10.28515625" style="3"/>
    <col min="7937" max="7937" width="12.7109375" style="3" bestFit="1" customWidth="1"/>
    <col min="7938" max="7938" width="7.28515625" style="3" bestFit="1" customWidth="1"/>
    <col min="7939" max="7939" width="1" style="3" customWidth="1"/>
    <col min="7940" max="7941" width="10.42578125" style="3" customWidth="1"/>
    <col min="7942" max="7942" width="9.28515625" style="3" customWidth="1"/>
    <col min="7943" max="7943" width="1" style="3" customWidth="1"/>
    <col min="7944" max="7945" width="10.42578125" style="3" customWidth="1"/>
    <col min="7946" max="7946" width="9.28515625" style="3" customWidth="1"/>
    <col min="7947" max="7947" width="1" style="3" customWidth="1"/>
    <col min="7948" max="7949" width="10.42578125" style="3" customWidth="1"/>
    <col min="7950" max="7950" width="9.28515625" style="3" customWidth="1"/>
    <col min="7951" max="7951" width="2" style="3" customWidth="1"/>
    <col min="7952" max="7953" width="10.42578125" style="3" customWidth="1"/>
    <col min="7954" max="7954" width="9.28515625" style="3" customWidth="1"/>
    <col min="7955" max="7955" width="1" style="3" customWidth="1"/>
    <col min="7956" max="7957" width="10.42578125" style="3" customWidth="1"/>
    <col min="7958" max="7958" width="9.28515625" style="3" customWidth="1"/>
    <col min="7959" max="7959" width="1" style="3" customWidth="1"/>
    <col min="7960" max="7961" width="10.42578125" style="3" customWidth="1"/>
    <col min="7962" max="7962" width="9.28515625" style="3" customWidth="1"/>
    <col min="7963" max="7963" width="1" style="3" customWidth="1"/>
    <col min="7964" max="7965" width="10.42578125" style="3" customWidth="1"/>
    <col min="7966" max="7966" width="9.28515625" style="3" customWidth="1"/>
    <col min="7967" max="7967" width="1" style="3" customWidth="1"/>
    <col min="7968" max="8192" width="10.28515625" style="3"/>
    <col min="8193" max="8193" width="12.7109375" style="3" bestFit="1" customWidth="1"/>
    <col min="8194" max="8194" width="7.28515625" style="3" bestFit="1" customWidth="1"/>
    <col min="8195" max="8195" width="1" style="3" customWidth="1"/>
    <col min="8196" max="8197" width="10.42578125" style="3" customWidth="1"/>
    <col min="8198" max="8198" width="9.28515625" style="3" customWidth="1"/>
    <col min="8199" max="8199" width="1" style="3" customWidth="1"/>
    <col min="8200" max="8201" width="10.42578125" style="3" customWidth="1"/>
    <col min="8202" max="8202" width="9.28515625" style="3" customWidth="1"/>
    <col min="8203" max="8203" width="1" style="3" customWidth="1"/>
    <col min="8204" max="8205" width="10.42578125" style="3" customWidth="1"/>
    <col min="8206" max="8206" width="9.28515625" style="3" customWidth="1"/>
    <col min="8207" max="8207" width="2" style="3" customWidth="1"/>
    <col min="8208" max="8209" width="10.42578125" style="3" customWidth="1"/>
    <col min="8210" max="8210" width="9.28515625" style="3" customWidth="1"/>
    <col min="8211" max="8211" width="1" style="3" customWidth="1"/>
    <col min="8212" max="8213" width="10.42578125" style="3" customWidth="1"/>
    <col min="8214" max="8214" width="9.28515625" style="3" customWidth="1"/>
    <col min="8215" max="8215" width="1" style="3" customWidth="1"/>
    <col min="8216" max="8217" width="10.42578125" style="3" customWidth="1"/>
    <col min="8218" max="8218" width="9.28515625" style="3" customWidth="1"/>
    <col min="8219" max="8219" width="1" style="3" customWidth="1"/>
    <col min="8220" max="8221" width="10.42578125" style="3" customWidth="1"/>
    <col min="8222" max="8222" width="9.28515625" style="3" customWidth="1"/>
    <col min="8223" max="8223" width="1" style="3" customWidth="1"/>
    <col min="8224" max="8448" width="10.28515625" style="3"/>
    <col min="8449" max="8449" width="12.7109375" style="3" bestFit="1" customWidth="1"/>
    <col min="8450" max="8450" width="7.28515625" style="3" bestFit="1" customWidth="1"/>
    <col min="8451" max="8451" width="1" style="3" customWidth="1"/>
    <col min="8452" max="8453" width="10.42578125" style="3" customWidth="1"/>
    <col min="8454" max="8454" width="9.28515625" style="3" customWidth="1"/>
    <col min="8455" max="8455" width="1" style="3" customWidth="1"/>
    <col min="8456" max="8457" width="10.42578125" style="3" customWidth="1"/>
    <col min="8458" max="8458" width="9.28515625" style="3" customWidth="1"/>
    <col min="8459" max="8459" width="1" style="3" customWidth="1"/>
    <col min="8460" max="8461" width="10.42578125" style="3" customWidth="1"/>
    <col min="8462" max="8462" width="9.28515625" style="3" customWidth="1"/>
    <col min="8463" max="8463" width="2" style="3" customWidth="1"/>
    <col min="8464" max="8465" width="10.42578125" style="3" customWidth="1"/>
    <col min="8466" max="8466" width="9.28515625" style="3" customWidth="1"/>
    <col min="8467" max="8467" width="1" style="3" customWidth="1"/>
    <col min="8468" max="8469" width="10.42578125" style="3" customWidth="1"/>
    <col min="8470" max="8470" width="9.28515625" style="3" customWidth="1"/>
    <col min="8471" max="8471" width="1" style="3" customWidth="1"/>
    <col min="8472" max="8473" width="10.42578125" style="3" customWidth="1"/>
    <col min="8474" max="8474" width="9.28515625" style="3" customWidth="1"/>
    <col min="8475" max="8475" width="1" style="3" customWidth="1"/>
    <col min="8476" max="8477" width="10.42578125" style="3" customWidth="1"/>
    <col min="8478" max="8478" width="9.28515625" style="3" customWidth="1"/>
    <col min="8479" max="8479" width="1" style="3" customWidth="1"/>
    <col min="8480" max="8704" width="10.28515625" style="3"/>
    <col min="8705" max="8705" width="12.7109375" style="3" bestFit="1" customWidth="1"/>
    <col min="8706" max="8706" width="7.28515625" style="3" bestFit="1" customWidth="1"/>
    <col min="8707" max="8707" width="1" style="3" customWidth="1"/>
    <col min="8708" max="8709" width="10.42578125" style="3" customWidth="1"/>
    <col min="8710" max="8710" width="9.28515625" style="3" customWidth="1"/>
    <col min="8711" max="8711" width="1" style="3" customWidth="1"/>
    <col min="8712" max="8713" width="10.42578125" style="3" customWidth="1"/>
    <col min="8714" max="8714" width="9.28515625" style="3" customWidth="1"/>
    <col min="8715" max="8715" width="1" style="3" customWidth="1"/>
    <col min="8716" max="8717" width="10.42578125" style="3" customWidth="1"/>
    <col min="8718" max="8718" width="9.28515625" style="3" customWidth="1"/>
    <col min="8719" max="8719" width="2" style="3" customWidth="1"/>
    <col min="8720" max="8721" width="10.42578125" style="3" customWidth="1"/>
    <col min="8722" max="8722" width="9.28515625" style="3" customWidth="1"/>
    <col min="8723" max="8723" width="1" style="3" customWidth="1"/>
    <col min="8724" max="8725" width="10.42578125" style="3" customWidth="1"/>
    <col min="8726" max="8726" width="9.28515625" style="3" customWidth="1"/>
    <col min="8727" max="8727" width="1" style="3" customWidth="1"/>
    <col min="8728" max="8729" width="10.42578125" style="3" customWidth="1"/>
    <col min="8730" max="8730" width="9.28515625" style="3" customWidth="1"/>
    <col min="8731" max="8731" width="1" style="3" customWidth="1"/>
    <col min="8732" max="8733" width="10.42578125" style="3" customWidth="1"/>
    <col min="8734" max="8734" width="9.28515625" style="3" customWidth="1"/>
    <col min="8735" max="8735" width="1" style="3" customWidth="1"/>
    <col min="8736" max="8960" width="10.28515625" style="3"/>
    <col min="8961" max="8961" width="12.7109375" style="3" bestFit="1" customWidth="1"/>
    <col min="8962" max="8962" width="7.28515625" style="3" bestFit="1" customWidth="1"/>
    <col min="8963" max="8963" width="1" style="3" customWidth="1"/>
    <col min="8964" max="8965" width="10.42578125" style="3" customWidth="1"/>
    <col min="8966" max="8966" width="9.28515625" style="3" customWidth="1"/>
    <col min="8967" max="8967" width="1" style="3" customWidth="1"/>
    <col min="8968" max="8969" width="10.42578125" style="3" customWidth="1"/>
    <col min="8970" max="8970" width="9.28515625" style="3" customWidth="1"/>
    <col min="8971" max="8971" width="1" style="3" customWidth="1"/>
    <col min="8972" max="8973" width="10.42578125" style="3" customWidth="1"/>
    <col min="8974" max="8974" width="9.28515625" style="3" customWidth="1"/>
    <col min="8975" max="8975" width="2" style="3" customWidth="1"/>
    <col min="8976" max="8977" width="10.42578125" style="3" customWidth="1"/>
    <col min="8978" max="8978" width="9.28515625" style="3" customWidth="1"/>
    <col min="8979" max="8979" width="1" style="3" customWidth="1"/>
    <col min="8980" max="8981" width="10.42578125" style="3" customWidth="1"/>
    <col min="8982" max="8982" width="9.28515625" style="3" customWidth="1"/>
    <col min="8983" max="8983" width="1" style="3" customWidth="1"/>
    <col min="8984" max="8985" width="10.42578125" style="3" customWidth="1"/>
    <col min="8986" max="8986" width="9.28515625" style="3" customWidth="1"/>
    <col min="8987" max="8987" width="1" style="3" customWidth="1"/>
    <col min="8988" max="8989" width="10.42578125" style="3" customWidth="1"/>
    <col min="8990" max="8990" width="9.28515625" style="3" customWidth="1"/>
    <col min="8991" max="8991" width="1" style="3" customWidth="1"/>
    <col min="8992" max="9216" width="10.28515625" style="3"/>
    <col min="9217" max="9217" width="12.7109375" style="3" bestFit="1" customWidth="1"/>
    <col min="9218" max="9218" width="7.28515625" style="3" bestFit="1" customWidth="1"/>
    <col min="9219" max="9219" width="1" style="3" customWidth="1"/>
    <col min="9220" max="9221" width="10.42578125" style="3" customWidth="1"/>
    <col min="9222" max="9222" width="9.28515625" style="3" customWidth="1"/>
    <col min="9223" max="9223" width="1" style="3" customWidth="1"/>
    <col min="9224" max="9225" width="10.42578125" style="3" customWidth="1"/>
    <col min="9226" max="9226" width="9.28515625" style="3" customWidth="1"/>
    <col min="9227" max="9227" width="1" style="3" customWidth="1"/>
    <col min="9228" max="9229" width="10.42578125" style="3" customWidth="1"/>
    <col min="9230" max="9230" width="9.28515625" style="3" customWidth="1"/>
    <col min="9231" max="9231" width="2" style="3" customWidth="1"/>
    <col min="9232" max="9233" width="10.42578125" style="3" customWidth="1"/>
    <col min="9234" max="9234" width="9.28515625" style="3" customWidth="1"/>
    <col min="9235" max="9235" width="1" style="3" customWidth="1"/>
    <col min="9236" max="9237" width="10.42578125" style="3" customWidth="1"/>
    <col min="9238" max="9238" width="9.28515625" style="3" customWidth="1"/>
    <col min="9239" max="9239" width="1" style="3" customWidth="1"/>
    <col min="9240" max="9241" width="10.42578125" style="3" customWidth="1"/>
    <col min="9242" max="9242" width="9.28515625" style="3" customWidth="1"/>
    <col min="9243" max="9243" width="1" style="3" customWidth="1"/>
    <col min="9244" max="9245" width="10.42578125" style="3" customWidth="1"/>
    <col min="9246" max="9246" width="9.28515625" style="3" customWidth="1"/>
    <col min="9247" max="9247" width="1" style="3" customWidth="1"/>
    <col min="9248" max="9472" width="10.28515625" style="3"/>
    <col min="9473" max="9473" width="12.7109375" style="3" bestFit="1" customWidth="1"/>
    <col min="9474" max="9474" width="7.28515625" style="3" bestFit="1" customWidth="1"/>
    <col min="9475" max="9475" width="1" style="3" customWidth="1"/>
    <col min="9476" max="9477" width="10.42578125" style="3" customWidth="1"/>
    <col min="9478" max="9478" width="9.28515625" style="3" customWidth="1"/>
    <col min="9479" max="9479" width="1" style="3" customWidth="1"/>
    <col min="9480" max="9481" width="10.42578125" style="3" customWidth="1"/>
    <col min="9482" max="9482" width="9.28515625" style="3" customWidth="1"/>
    <col min="9483" max="9483" width="1" style="3" customWidth="1"/>
    <col min="9484" max="9485" width="10.42578125" style="3" customWidth="1"/>
    <col min="9486" max="9486" width="9.28515625" style="3" customWidth="1"/>
    <col min="9487" max="9487" width="2" style="3" customWidth="1"/>
    <col min="9488" max="9489" width="10.42578125" style="3" customWidth="1"/>
    <col min="9490" max="9490" width="9.28515625" style="3" customWidth="1"/>
    <col min="9491" max="9491" width="1" style="3" customWidth="1"/>
    <col min="9492" max="9493" width="10.42578125" style="3" customWidth="1"/>
    <col min="9494" max="9494" width="9.28515625" style="3" customWidth="1"/>
    <col min="9495" max="9495" width="1" style="3" customWidth="1"/>
    <col min="9496" max="9497" width="10.42578125" style="3" customWidth="1"/>
    <col min="9498" max="9498" width="9.28515625" style="3" customWidth="1"/>
    <col min="9499" max="9499" width="1" style="3" customWidth="1"/>
    <col min="9500" max="9501" width="10.42578125" style="3" customWidth="1"/>
    <col min="9502" max="9502" width="9.28515625" style="3" customWidth="1"/>
    <col min="9503" max="9503" width="1" style="3" customWidth="1"/>
    <col min="9504" max="9728" width="10.28515625" style="3"/>
    <col min="9729" max="9729" width="12.7109375" style="3" bestFit="1" customWidth="1"/>
    <col min="9730" max="9730" width="7.28515625" style="3" bestFit="1" customWidth="1"/>
    <col min="9731" max="9731" width="1" style="3" customWidth="1"/>
    <col min="9732" max="9733" width="10.42578125" style="3" customWidth="1"/>
    <col min="9734" max="9734" width="9.28515625" style="3" customWidth="1"/>
    <col min="9735" max="9735" width="1" style="3" customWidth="1"/>
    <col min="9736" max="9737" width="10.42578125" style="3" customWidth="1"/>
    <col min="9738" max="9738" width="9.28515625" style="3" customWidth="1"/>
    <col min="9739" max="9739" width="1" style="3" customWidth="1"/>
    <col min="9740" max="9741" width="10.42578125" style="3" customWidth="1"/>
    <col min="9742" max="9742" width="9.28515625" style="3" customWidth="1"/>
    <col min="9743" max="9743" width="2" style="3" customWidth="1"/>
    <col min="9744" max="9745" width="10.42578125" style="3" customWidth="1"/>
    <col min="9746" max="9746" width="9.28515625" style="3" customWidth="1"/>
    <col min="9747" max="9747" width="1" style="3" customWidth="1"/>
    <col min="9748" max="9749" width="10.42578125" style="3" customWidth="1"/>
    <col min="9750" max="9750" width="9.28515625" style="3" customWidth="1"/>
    <col min="9751" max="9751" width="1" style="3" customWidth="1"/>
    <col min="9752" max="9753" width="10.42578125" style="3" customWidth="1"/>
    <col min="9754" max="9754" width="9.28515625" style="3" customWidth="1"/>
    <col min="9755" max="9755" width="1" style="3" customWidth="1"/>
    <col min="9756" max="9757" width="10.42578125" style="3" customWidth="1"/>
    <col min="9758" max="9758" width="9.28515625" style="3" customWidth="1"/>
    <col min="9759" max="9759" width="1" style="3" customWidth="1"/>
    <col min="9760" max="9984" width="10.28515625" style="3"/>
    <col min="9985" max="9985" width="12.7109375" style="3" bestFit="1" customWidth="1"/>
    <col min="9986" max="9986" width="7.28515625" style="3" bestFit="1" customWidth="1"/>
    <col min="9987" max="9987" width="1" style="3" customWidth="1"/>
    <col min="9988" max="9989" width="10.42578125" style="3" customWidth="1"/>
    <col min="9990" max="9990" width="9.28515625" style="3" customWidth="1"/>
    <col min="9991" max="9991" width="1" style="3" customWidth="1"/>
    <col min="9992" max="9993" width="10.42578125" style="3" customWidth="1"/>
    <col min="9994" max="9994" width="9.28515625" style="3" customWidth="1"/>
    <col min="9995" max="9995" width="1" style="3" customWidth="1"/>
    <col min="9996" max="9997" width="10.42578125" style="3" customWidth="1"/>
    <col min="9998" max="9998" width="9.28515625" style="3" customWidth="1"/>
    <col min="9999" max="9999" width="2" style="3" customWidth="1"/>
    <col min="10000" max="10001" width="10.42578125" style="3" customWidth="1"/>
    <col min="10002" max="10002" width="9.28515625" style="3" customWidth="1"/>
    <col min="10003" max="10003" width="1" style="3" customWidth="1"/>
    <col min="10004" max="10005" width="10.42578125" style="3" customWidth="1"/>
    <col min="10006" max="10006" width="9.28515625" style="3" customWidth="1"/>
    <col min="10007" max="10007" width="1" style="3" customWidth="1"/>
    <col min="10008" max="10009" width="10.42578125" style="3" customWidth="1"/>
    <col min="10010" max="10010" width="9.28515625" style="3" customWidth="1"/>
    <col min="10011" max="10011" width="1" style="3" customWidth="1"/>
    <col min="10012" max="10013" width="10.42578125" style="3" customWidth="1"/>
    <col min="10014" max="10014" width="9.28515625" style="3" customWidth="1"/>
    <col min="10015" max="10015" width="1" style="3" customWidth="1"/>
    <col min="10016" max="10240" width="10.28515625" style="3"/>
    <col min="10241" max="10241" width="12.7109375" style="3" bestFit="1" customWidth="1"/>
    <col min="10242" max="10242" width="7.28515625" style="3" bestFit="1" customWidth="1"/>
    <col min="10243" max="10243" width="1" style="3" customWidth="1"/>
    <col min="10244" max="10245" width="10.42578125" style="3" customWidth="1"/>
    <col min="10246" max="10246" width="9.28515625" style="3" customWidth="1"/>
    <col min="10247" max="10247" width="1" style="3" customWidth="1"/>
    <col min="10248" max="10249" width="10.42578125" style="3" customWidth="1"/>
    <col min="10250" max="10250" width="9.28515625" style="3" customWidth="1"/>
    <col min="10251" max="10251" width="1" style="3" customWidth="1"/>
    <col min="10252" max="10253" width="10.42578125" style="3" customWidth="1"/>
    <col min="10254" max="10254" width="9.28515625" style="3" customWidth="1"/>
    <col min="10255" max="10255" width="2" style="3" customWidth="1"/>
    <col min="10256" max="10257" width="10.42578125" style="3" customWidth="1"/>
    <col min="10258" max="10258" width="9.28515625" style="3" customWidth="1"/>
    <col min="10259" max="10259" width="1" style="3" customWidth="1"/>
    <col min="10260" max="10261" width="10.42578125" style="3" customWidth="1"/>
    <col min="10262" max="10262" width="9.28515625" style="3" customWidth="1"/>
    <col min="10263" max="10263" width="1" style="3" customWidth="1"/>
    <col min="10264" max="10265" width="10.42578125" style="3" customWidth="1"/>
    <col min="10266" max="10266" width="9.28515625" style="3" customWidth="1"/>
    <col min="10267" max="10267" width="1" style="3" customWidth="1"/>
    <col min="10268" max="10269" width="10.42578125" style="3" customWidth="1"/>
    <col min="10270" max="10270" width="9.28515625" style="3" customWidth="1"/>
    <col min="10271" max="10271" width="1" style="3" customWidth="1"/>
    <col min="10272" max="10496" width="10.28515625" style="3"/>
    <col min="10497" max="10497" width="12.7109375" style="3" bestFit="1" customWidth="1"/>
    <col min="10498" max="10498" width="7.28515625" style="3" bestFit="1" customWidth="1"/>
    <col min="10499" max="10499" width="1" style="3" customWidth="1"/>
    <col min="10500" max="10501" width="10.42578125" style="3" customWidth="1"/>
    <col min="10502" max="10502" width="9.28515625" style="3" customWidth="1"/>
    <col min="10503" max="10503" width="1" style="3" customWidth="1"/>
    <col min="10504" max="10505" width="10.42578125" style="3" customWidth="1"/>
    <col min="10506" max="10506" width="9.28515625" style="3" customWidth="1"/>
    <col min="10507" max="10507" width="1" style="3" customWidth="1"/>
    <col min="10508" max="10509" width="10.42578125" style="3" customWidth="1"/>
    <col min="10510" max="10510" width="9.28515625" style="3" customWidth="1"/>
    <col min="10511" max="10511" width="2" style="3" customWidth="1"/>
    <col min="10512" max="10513" width="10.42578125" style="3" customWidth="1"/>
    <col min="10514" max="10514" width="9.28515625" style="3" customWidth="1"/>
    <col min="10515" max="10515" width="1" style="3" customWidth="1"/>
    <col min="10516" max="10517" width="10.42578125" style="3" customWidth="1"/>
    <col min="10518" max="10518" width="9.28515625" style="3" customWidth="1"/>
    <col min="10519" max="10519" width="1" style="3" customWidth="1"/>
    <col min="10520" max="10521" width="10.42578125" style="3" customWidth="1"/>
    <col min="10522" max="10522" width="9.28515625" style="3" customWidth="1"/>
    <col min="10523" max="10523" width="1" style="3" customWidth="1"/>
    <col min="10524" max="10525" width="10.42578125" style="3" customWidth="1"/>
    <col min="10526" max="10526" width="9.28515625" style="3" customWidth="1"/>
    <col min="10527" max="10527" width="1" style="3" customWidth="1"/>
    <col min="10528" max="10752" width="10.28515625" style="3"/>
    <col min="10753" max="10753" width="12.7109375" style="3" bestFit="1" customWidth="1"/>
    <col min="10754" max="10754" width="7.28515625" style="3" bestFit="1" customWidth="1"/>
    <col min="10755" max="10755" width="1" style="3" customWidth="1"/>
    <col min="10756" max="10757" width="10.42578125" style="3" customWidth="1"/>
    <col min="10758" max="10758" width="9.28515625" style="3" customWidth="1"/>
    <col min="10759" max="10759" width="1" style="3" customWidth="1"/>
    <col min="10760" max="10761" width="10.42578125" style="3" customWidth="1"/>
    <col min="10762" max="10762" width="9.28515625" style="3" customWidth="1"/>
    <col min="10763" max="10763" width="1" style="3" customWidth="1"/>
    <col min="10764" max="10765" width="10.42578125" style="3" customWidth="1"/>
    <col min="10766" max="10766" width="9.28515625" style="3" customWidth="1"/>
    <col min="10767" max="10767" width="2" style="3" customWidth="1"/>
    <col min="10768" max="10769" width="10.42578125" style="3" customWidth="1"/>
    <col min="10770" max="10770" width="9.28515625" style="3" customWidth="1"/>
    <col min="10771" max="10771" width="1" style="3" customWidth="1"/>
    <col min="10772" max="10773" width="10.42578125" style="3" customWidth="1"/>
    <col min="10774" max="10774" width="9.28515625" style="3" customWidth="1"/>
    <col min="10775" max="10775" width="1" style="3" customWidth="1"/>
    <col min="10776" max="10777" width="10.42578125" style="3" customWidth="1"/>
    <col min="10778" max="10778" width="9.28515625" style="3" customWidth="1"/>
    <col min="10779" max="10779" width="1" style="3" customWidth="1"/>
    <col min="10780" max="10781" width="10.42578125" style="3" customWidth="1"/>
    <col min="10782" max="10782" width="9.28515625" style="3" customWidth="1"/>
    <col min="10783" max="10783" width="1" style="3" customWidth="1"/>
    <col min="10784" max="11008" width="10.28515625" style="3"/>
    <col min="11009" max="11009" width="12.7109375" style="3" bestFit="1" customWidth="1"/>
    <col min="11010" max="11010" width="7.28515625" style="3" bestFit="1" customWidth="1"/>
    <col min="11011" max="11011" width="1" style="3" customWidth="1"/>
    <col min="11012" max="11013" width="10.42578125" style="3" customWidth="1"/>
    <col min="11014" max="11014" width="9.28515625" style="3" customWidth="1"/>
    <col min="11015" max="11015" width="1" style="3" customWidth="1"/>
    <col min="11016" max="11017" width="10.42578125" style="3" customWidth="1"/>
    <col min="11018" max="11018" width="9.28515625" style="3" customWidth="1"/>
    <col min="11019" max="11019" width="1" style="3" customWidth="1"/>
    <col min="11020" max="11021" width="10.42578125" style="3" customWidth="1"/>
    <col min="11022" max="11022" width="9.28515625" style="3" customWidth="1"/>
    <col min="11023" max="11023" width="2" style="3" customWidth="1"/>
    <col min="11024" max="11025" width="10.42578125" style="3" customWidth="1"/>
    <col min="11026" max="11026" width="9.28515625" style="3" customWidth="1"/>
    <col min="11027" max="11027" width="1" style="3" customWidth="1"/>
    <col min="11028" max="11029" width="10.42578125" style="3" customWidth="1"/>
    <col min="11030" max="11030" width="9.28515625" style="3" customWidth="1"/>
    <col min="11031" max="11031" width="1" style="3" customWidth="1"/>
    <col min="11032" max="11033" width="10.42578125" style="3" customWidth="1"/>
    <col min="11034" max="11034" width="9.28515625" style="3" customWidth="1"/>
    <col min="11035" max="11035" width="1" style="3" customWidth="1"/>
    <col min="11036" max="11037" width="10.42578125" style="3" customWidth="1"/>
    <col min="11038" max="11038" width="9.28515625" style="3" customWidth="1"/>
    <col min="11039" max="11039" width="1" style="3" customWidth="1"/>
    <col min="11040" max="11264" width="10.28515625" style="3"/>
    <col min="11265" max="11265" width="12.7109375" style="3" bestFit="1" customWidth="1"/>
    <col min="11266" max="11266" width="7.28515625" style="3" bestFit="1" customWidth="1"/>
    <col min="11267" max="11267" width="1" style="3" customWidth="1"/>
    <col min="11268" max="11269" width="10.42578125" style="3" customWidth="1"/>
    <col min="11270" max="11270" width="9.28515625" style="3" customWidth="1"/>
    <col min="11271" max="11271" width="1" style="3" customWidth="1"/>
    <col min="11272" max="11273" width="10.42578125" style="3" customWidth="1"/>
    <col min="11274" max="11274" width="9.28515625" style="3" customWidth="1"/>
    <col min="11275" max="11275" width="1" style="3" customWidth="1"/>
    <col min="11276" max="11277" width="10.42578125" style="3" customWidth="1"/>
    <col min="11278" max="11278" width="9.28515625" style="3" customWidth="1"/>
    <col min="11279" max="11279" width="2" style="3" customWidth="1"/>
    <col min="11280" max="11281" width="10.42578125" style="3" customWidth="1"/>
    <col min="11282" max="11282" width="9.28515625" style="3" customWidth="1"/>
    <col min="11283" max="11283" width="1" style="3" customWidth="1"/>
    <col min="11284" max="11285" width="10.42578125" style="3" customWidth="1"/>
    <col min="11286" max="11286" width="9.28515625" style="3" customWidth="1"/>
    <col min="11287" max="11287" width="1" style="3" customWidth="1"/>
    <col min="11288" max="11289" width="10.42578125" style="3" customWidth="1"/>
    <col min="11290" max="11290" width="9.28515625" style="3" customWidth="1"/>
    <col min="11291" max="11291" width="1" style="3" customWidth="1"/>
    <col min="11292" max="11293" width="10.42578125" style="3" customWidth="1"/>
    <col min="11294" max="11294" width="9.28515625" style="3" customWidth="1"/>
    <col min="11295" max="11295" width="1" style="3" customWidth="1"/>
    <col min="11296" max="11520" width="10.28515625" style="3"/>
    <col min="11521" max="11521" width="12.7109375" style="3" bestFit="1" customWidth="1"/>
    <col min="11522" max="11522" width="7.28515625" style="3" bestFit="1" customWidth="1"/>
    <col min="11523" max="11523" width="1" style="3" customWidth="1"/>
    <col min="11524" max="11525" width="10.42578125" style="3" customWidth="1"/>
    <col min="11526" max="11526" width="9.28515625" style="3" customWidth="1"/>
    <col min="11527" max="11527" width="1" style="3" customWidth="1"/>
    <col min="11528" max="11529" width="10.42578125" style="3" customWidth="1"/>
    <col min="11530" max="11530" width="9.28515625" style="3" customWidth="1"/>
    <col min="11531" max="11531" width="1" style="3" customWidth="1"/>
    <col min="11532" max="11533" width="10.42578125" style="3" customWidth="1"/>
    <col min="11534" max="11534" width="9.28515625" style="3" customWidth="1"/>
    <col min="11535" max="11535" width="2" style="3" customWidth="1"/>
    <col min="11536" max="11537" width="10.42578125" style="3" customWidth="1"/>
    <col min="11538" max="11538" width="9.28515625" style="3" customWidth="1"/>
    <col min="11539" max="11539" width="1" style="3" customWidth="1"/>
    <col min="11540" max="11541" width="10.42578125" style="3" customWidth="1"/>
    <col min="11542" max="11542" width="9.28515625" style="3" customWidth="1"/>
    <col min="11543" max="11543" width="1" style="3" customWidth="1"/>
    <col min="11544" max="11545" width="10.42578125" style="3" customWidth="1"/>
    <col min="11546" max="11546" width="9.28515625" style="3" customWidth="1"/>
    <col min="11547" max="11547" width="1" style="3" customWidth="1"/>
    <col min="11548" max="11549" width="10.42578125" style="3" customWidth="1"/>
    <col min="11550" max="11550" width="9.28515625" style="3" customWidth="1"/>
    <col min="11551" max="11551" width="1" style="3" customWidth="1"/>
    <col min="11552" max="11776" width="10.28515625" style="3"/>
    <col min="11777" max="11777" width="12.7109375" style="3" bestFit="1" customWidth="1"/>
    <col min="11778" max="11778" width="7.28515625" style="3" bestFit="1" customWidth="1"/>
    <col min="11779" max="11779" width="1" style="3" customWidth="1"/>
    <col min="11780" max="11781" width="10.42578125" style="3" customWidth="1"/>
    <col min="11782" max="11782" width="9.28515625" style="3" customWidth="1"/>
    <col min="11783" max="11783" width="1" style="3" customWidth="1"/>
    <col min="11784" max="11785" width="10.42578125" style="3" customWidth="1"/>
    <col min="11786" max="11786" width="9.28515625" style="3" customWidth="1"/>
    <col min="11787" max="11787" width="1" style="3" customWidth="1"/>
    <col min="11788" max="11789" width="10.42578125" style="3" customWidth="1"/>
    <col min="11790" max="11790" width="9.28515625" style="3" customWidth="1"/>
    <col min="11791" max="11791" width="2" style="3" customWidth="1"/>
    <col min="11792" max="11793" width="10.42578125" style="3" customWidth="1"/>
    <col min="11794" max="11794" width="9.28515625" style="3" customWidth="1"/>
    <col min="11795" max="11795" width="1" style="3" customWidth="1"/>
    <col min="11796" max="11797" width="10.42578125" style="3" customWidth="1"/>
    <col min="11798" max="11798" width="9.28515625" style="3" customWidth="1"/>
    <col min="11799" max="11799" width="1" style="3" customWidth="1"/>
    <col min="11800" max="11801" width="10.42578125" style="3" customWidth="1"/>
    <col min="11802" max="11802" width="9.28515625" style="3" customWidth="1"/>
    <col min="11803" max="11803" width="1" style="3" customWidth="1"/>
    <col min="11804" max="11805" width="10.42578125" style="3" customWidth="1"/>
    <col min="11806" max="11806" width="9.28515625" style="3" customWidth="1"/>
    <col min="11807" max="11807" width="1" style="3" customWidth="1"/>
    <col min="11808" max="12032" width="10.28515625" style="3"/>
    <col min="12033" max="12033" width="12.7109375" style="3" bestFit="1" customWidth="1"/>
    <col min="12034" max="12034" width="7.28515625" style="3" bestFit="1" customWidth="1"/>
    <col min="12035" max="12035" width="1" style="3" customWidth="1"/>
    <col min="12036" max="12037" width="10.42578125" style="3" customWidth="1"/>
    <col min="12038" max="12038" width="9.28515625" style="3" customWidth="1"/>
    <col min="12039" max="12039" width="1" style="3" customWidth="1"/>
    <col min="12040" max="12041" width="10.42578125" style="3" customWidth="1"/>
    <col min="12042" max="12042" width="9.28515625" style="3" customWidth="1"/>
    <col min="12043" max="12043" width="1" style="3" customWidth="1"/>
    <col min="12044" max="12045" width="10.42578125" style="3" customWidth="1"/>
    <col min="12046" max="12046" width="9.28515625" style="3" customWidth="1"/>
    <col min="12047" max="12047" width="2" style="3" customWidth="1"/>
    <col min="12048" max="12049" width="10.42578125" style="3" customWidth="1"/>
    <col min="12050" max="12050" width="9.28515625" style="3" customWidth="1"/>
    <col min="12051" max="12051" width="1" style="3" customWidth="1"/>
    <col min="12052" max="12053" width="10.42578125" style="3" customWidth="1"/>
    <col min="12054" max="12054" width="9.28515625" style="3" customWidth="1"/>
    <col min="12055" max="12055" width="1" style="3" customWidth="1"/>
    <col min="12056" max="12057" width="10.42578125" style="3" customWidth="1"/>
    <col min="12058" max="12058" width="9.28515625" style="3" customWidth="1"/>
    <col min="12059" max="12059" width="1" style="3" customWidth="1"/>
    <col min="12060" max="12061" width="10.42578125" style="3" customWidth="1"/>
    <col min="12062" max="12062" width="9.28515625" style="3" customWidth="1"/>
    <col min="12063" max="12063" width="1" style="3" customWidth="1"/>
    <col min="12064" max="12288" width="10.28515625" style="3"/>
    <col min="12289" max="12289" width="12.7109375" style="3" bestFit="1" customWidth="1"/>
    <col min="12290" max="12290" width="7.28515625" style="3" bestFit="1" customWidth="1"/>
    <col min="12291" max="12291" width="1" style="3" customWidth="1"/>
    <col min="12292" max="12293" width="10.42578125" style="3" customWidth="1"/>
    <col min="12294" max="12294" width="9.28515625" style="3" customWidth="1"/>
    <col min="12295" max="12295" width="1" style="3" customWidth="1"/>
    <col min="12296" max="12297" width="10.42578125" style="3" customWidth="1"/>
    <col min="12298" max="12298" width="9.28515625" style="3" customWidth="1"/>
    <col min="12299" max="12299" width="1" style="3" customWidth="1"/>
    <col min="12300" max="12301" width="10.42578125" style="3" customWidth="1"/>
    <col min="12302" max="12302" width="9.28515625" style="3" customWidth="1"/>
    <col min="12303" max="12303" width="2" style="3" customWidth="1"/>
    <col min="12304" max="12305" width="10.42578125" style="3" customWidth="1"/>
    <col min="12306" max="12306" width="9.28515625" style="3" customWidth="1"/>
    <col min="12307" max="12307" width="1" style="3" customWidth="1"/>
    <col min="12308" max="12309" width="10.42578125" style="3" customWidth="1"/>
    <col min="12310" max="12310" width="9.28515625" style="3" customWidth="1"/>
    <col min="12311" max="12311" width="1" style="3" customWidth="1"/>
    <col min="12312" max="12313" width="10.42578125" style="3" customWidth="1"/>
    <col min="12314" max="12314" width="9.28515625" style="3" customWidth="1"/>
    <col min="12315" max="12315" width="1" style="3" customWidth="1"/>
    <col min="12316" max="12317" width="10.42578125" style="3" customWidth="1"/>
    <col min="12318" max="12318" width="9.28515625" style="3" customWidth="1"/>
    <col min="12319" max="12319" width="1" style="3" customWidth="1"/>
    <col min="12320" max="12544" width="10.28515625" style="3"/>
    <col min="12545" max="12545" width="12.7109375" style="3" bestFit="1" customWidth="1"/>
    <col min="12546" max="12546" width="7.28515625" style="3" bestFit="1" customWidth="1"/>
    <col min="12547" max="12547" width="1" style="3" customWidth="1"/>
    <col min="12548" max="12549" width="10.42578125" style="3" customWidth="1"/>
    <col min="12550" max="12550" width="9.28515625" style="3" customWidth="1"/>
    <col min="12551" max="12551" width="1" style="3" customWidth="1"/>
    <col min="12552" max="12553" width="10.42578125" style="3" customWidth="1"/>
    <col min="12554" max="12554" width="9.28515625" style="3" customWidth="1"/>
    <col min="12555" max="12555" width="1" style="3" customWidth="1"/>
    <col min="12556" max="12557" width="10.42578125" style="3" customWidth="1"/>
    <col min="12558" max="12558" width="9.28515625" style="3" customWidth="1"/>
    <col min="12559" max="12559" width="2" style="3" customWidth="1"/>
    <col min="12560" max="12561" width="10.42578125" style="3" customWidth="1"/>
    <col min="12562" max="12562" width="9.28515625" style="3" customWidth="1"/>
    <col min="12563" max="12563" width="1" style="3" customWidth="1"/>
    <col min="12564" max="12565" width="10.42578125" style="3" customWidth="1"/>
    <col min="12566" max="12566" width="9.28515625" style="3" customWidth="1"/>
    <col min="12567" max="12567" width="1" style="3" customWidth="1"/>
    <col min="12568" max="12569" width="10.42578125" style="3" customWidth="1"/>
    <col min="12570" max="12570" width="9.28515625" style="3" customWidth="1"/>
    <col min="12571" max="12571" width="1" style="3" customWidth="1"/>
    <col min="12572" max="12573" width="10.42578125" style="3" customWidth="1"/>
    <col min="12574" max="12574" width="9.28515625" style="3" customWidth="1"/>
    <col min="12575" max="12575" width="1" style="3" customWidth="1"/>
    <col min="12576" max="12800" width="10.28515625" style="3"/>
    <col min="12801" max="12801" width="12.7109375" style="3" bestFit="1" customWidth="1"/>
    <col min="12802" max="12802" width="7.28515625" style="3" bestFit="1" customWidth="1"/>
    <col min="12803" max="12803" width="1" style="3" customWidth="1"/>
    <col min="12804" max="12805" width="10.42578125" style="3" customWidth="1"/>
    <col min="12806" max="12806" width="9.28515625" style="3" customWidth="1"/>
    <col min="12807" max="12807" width="1" style="3" customWidth="1"/>
    <col min="12808" max="12809" width="10.42578125" style="3" customWidth="1"/>
    <col min="12810" max="12810" width="9.28515625" style="3" customWidth="1"/>
    <col min="12811" max="12811" width="1" style="3" customWidth="1"/>
    <col min="12812" max="12813" width="10.42578125" style="3" customWidth="1"/>
    <col min="12814" max="12814" width="9.28515625" style="3" customWidth="1"/>
    <col min="12815" max="12815" width="2" style="3" customWidth="1"/>
    <col min="12816" max="12817" width="10.42578125" style="3" customWidth="1"/>
    <col min="12818" max="12818" width="9.28515625" style="3" customWidth="1"/>
    <col min="12819" max="12819" width="1" style="3" customWidth="1"/>
    <col min="12820" max="12821" width="10.42578125" style="3" customWidth="1"/>
    <col min="12822" max="12822" width="9.28515625" style="3" customWidth="1"/>
    <col min="12823" max="12823" width="1" style="3" customWidth="1"/>
    <col min="12824" max="12825" width="10.42578125" style="3" customWidth="1"/>
    <col min="12826" max="12826" width="9.28515625" style="3" customWidth="1"/>
    <col min="12827" max="12827" width="1" style="3" customWidth="1"/>
    <col min="12828" max="12829" width="10.42578125" style="3" customWidth="1"/>
    <col min="12830" max="12830" width="9.28515625" style="3" customWidth="1"/>
    <col min="12831" max="12831" width="1" style="3" customWidth="1"/>
    <col min="12832" max="13056" width="10.28515625" style="3"/>
    <col min="13057" max="13057" width="12.7109375" style="3" bestFit="1" customWidth="1"/>
    <col min="13058" max="13058" width="7.28515625" style="3" bestFit="1" customWidth="1"/>
    <col min="13059" max="13059" width="1" style="3" customWidth="1"/>
    <col min="13060" max="13061" width="10.42578125" style="3" customWidth="1"/>
    <col min="13062" max="13062" width="9.28515625" style="3" customWidth="1"/>
    <col min="13063" max="13063" width="1" style="3" customWidth="1"/>
    <col min="13064" max="13065" width="10.42578125" style="3" customWidth="1"/>
    <col min="13066" max="13066" width="9.28515625" style="3" customWidth="1"/>
    <col min="13067" max="13067" width="1" style="3" customWidth="1"/>
    <col min="13068" max="13069" width="10.42578125" style="3" customWidth="1"/>
    <col min="13070" max="13070" width="9.28515625" style="3" customWidth="1"/>
    <col min="13071" max="13071" width="2" style="3" customWidth="1"/>
    <col min="13072" max="13073" width="10.42578125" style="3" customWidth="1"/>
    <col min="13074" max="13074" width="9.28515625" style="3" customWidth="1"/>
    <col min="13075" max="13075" width="1" style="3" customWidth="1"/>
    <col min="13076" max="13077" width="10.42578125" style="3" customWidth="1"/>
    <col min="13078" max="13078" width="9.28515625" style="3" customWidth="1"/>
    <col min="13079" max="13079" width="1" style="3" customWidth="1"/>
    <col min="13080" max="13081" width="10.42578125" style="3" customWidth="1"/>
    <col min="13082" max="13082" width="9.28515625" style="3" customWidth="1"/>
    <col min="13083" max="13083" width="1" style="3" customWidth="1"/>
    <col min="13084" max="13085" width="10.42578125" style="3" customWidth="1"/>
    <col min="13086" max="13086" width="9.28515625" style="3" customWidth="1"/>
    <col min="13087" max="13087" width="1" style="3" customWidth="1"/>
    <col min="13088" max="13312" width="10.28515625" style="3"/>
    <col min="13313" max="13313" width="12.7109375" style="3" bestFit="1" customWidth="1"/>
    <col min="13314" max="13314" width="7.28515625" style="3" bestFit="1" customWidth="1"/>
    <col min="13315" max="13315" width="1" style="3" customWidth="1"/>
    <col min="13316" max="13317" width="10.42578125" style="3" customWidth="1"/>
    <col min="13318" max="13318" width="9.28515625" style="3" customWidth="1"/>
    <col min="13319" max="13319" width="1" style="3" customWidth="1"/>
    <col min="13320" max="13321" width="10.42578125" style="3" customWidth="1"/>
    <col min="13322" max="13322" width="9.28515625" style="3" customWidth="1"/>
    <col min="13323" max="13323" width="1" style="3" customWidth="1"/>
    <col min="13324" max="13325" width="10.42578125" style="3" customWidth="1"/>
    <col min="13326" max="13326" width="9.28515625" style="3" customWidth="1"/>
    <col min="13327" max="13327" width="2" style="3" customWidth="1"/>
    <col min="13328" max="13329" width="10.42578125" style="3" customWidth="1"/>
    <col min="13330" max="13330" width="9.28515625" style="3" customWidth="1"/>
    <col min="13331" max="13331" width="1" style="3" customWidth="1"/>
    <col min="13332" max="13333" width="10.42578125" style="3" customWidth="1"/>
    <col min="13334" max="13334" width="9.28515625" style="3" customWidth="1"/>
    <col min="13335" max="13335" width="1" style="3" customWidth="1"/>
    <col min="13336" max="13337" width="10.42578125" style="3" customWidth="1"/>
    <col min="13338" max="13338" width="9.28515625" style="3" customWidth="1"/>
    <col min="13339" max="13339" width="1" style="3" customWidth="1"/>
    <col min="13340" max="13341" width="10.42578125" style="3" customWidth="1"/>
    <col min="13342" max="13342" width="9.28515625" style="3" customWidth="1"/>
    <col min="13343" max="13343" width="1" style="3" customWidth="1"/>
    <col min="13344" max="13568" width="10.28515625" style="3"/>
    <col min="13569" max="13569" width="12.7109375" style="3" bestFit="1" customWidth="1"/>
    <col min="13570" max="13570" width="7.28515625" style="3" bestFit="1" customWidth="1"/>
    <col min="13571" max="13571" width="1" style="3" customWidth="1"/>
    <col min="13572" max="13573" width="10.42578125" style="3" customWidth="1"/>
    <col min="13574" max="13574" width="9.28515625" style="3" customWidth="1"/>
    <col min="13575" max="13575" width="1" style="3" customWidth="1"/>
    <col min="13576" max="13577" width="10.42578125" style="3" customWidth="1"/>
    <col min="13578" max="13578" width="9.28515625" style="3" customWidth="1"/>
    <col min="13579" max="13579" width="1" style="3" customWidth="1"/>
    <col min="13580" max="13581" width="10.42578125" style="3" customWidth="1"/>
    <col min="13582" max="13582" width="9.28515625" style="3" customWidth="1"/>
    <col min="13583" max="13583" width="2" style="3" customWidth="1"/>
    <col min="13584" max="13585" width="10.42578125" style="3" customWidth="1"/>
    <col min="13586" max="13586" width="9.28515625" style="3" customWidth="1"/>
    <col min="13587" max="13587" width="1" style="3" customWidth="1"/>
    <col min="13588" max="13589" width="10.42578125" style="3" customWidth="1"/>
    <col min="13590" max="13590" width="9.28515625" style="3" customWidth="1"/>
    <col min="13591" max="13591" width="1" style="3" customWidth="1"/>
    <col min="13592" max="13593" width="10.42578125" style="3" customWidth="1"/>
    <col min="13594" max="13594" width="9.28515625" style="3" customWidth="1"/>
    <col min="13595" max="13595" width="1" style="3" customWidth="1"/>
    <col min="13596" max="13597" width="10.42578125" style="3" customWidth="1"/>
    <col min="13598" max="13598" width="9.28515625" style="3" customWidth="1"/>
    <col min="13599" max="13599" width="1" style="3" customWidth="1"/>
    <col min="13600" max="13824" width="10.28515625" style="3"/>
    <col min="13825" max="13825" width="12.7109375" style="3" bestFit="1" customWidth="1"/>
    <col min="13826" max="13826" width="7.28515625" style="3" bestFit="1" customWidth="1"/>
    <col min="13827" max="13827" width="1" style="3" customWidth="1"/>
    <col min="13828" max="13829" width="10.42578125" style="3" customWidth="1"/>
    <col min="13830" max="13830" width="9.28515625" style="3" customWidth="1"/>
    <col min="13831" max="13831" width="1" style="3" customWidth="1"/>
    <col min="13832" max="13833" width="10.42578125" style="3" customWidth="1"/>
    <col min="13834" max="13834" width="9.28515625" style="3" customWidth="1"/>
    <col min="13835" max="13835" width="1" style="3" customWidth="1"/>
    <col min="13836" max="13837" width="10.42578125" style="3" customWidth="1"/>
    <col min="13838" max="13838" width="9.28515625" style="3" customWidth="1"/>
    <col min="13839" max="13839" width="2" style="3" customWidth="1"/>
    <col min="13840" max="13841" width="10.42578125" style="3" customWidth="1"/>
    <col min="13842" max="13842" width="9.28515625" style="3" customWidth="1"/>
    <col min="13843" max="13843" width="1" style="3" customWidth="1"/>
    <col min="13844" max="13845" width="10.42578125" style="3" customWidth="1"/>
    <col min="13846" max="13846" width="9.28515625" style="3" customWidth="1"/>
    <col min="13847" max="13847" width="1" style="3" customWidth="1"/>
    <col min="13848" max="13849" width="10.42578125" style="3" customWidth="1"/>
    <col min="13850" max="13850" width="9.28515625" style="3" customWidth="1"/>
    <col min="13851" max="13851" width="1" style="3" customWidth="1"/>
    <col min="13852" max="13853" width="10.42578125" style="3" customWidth="1"/>
    <col min="13854" max="13854" width="9.28515625" style="3" customWidth="1"/>
    <col min="13855" max="13855" width="1" style="3" customWidth="1"/>
    <col min="13856" max="14080" width="10.28515625" style="3"/>
    <col min="14081" max="14081" width="12.7109375" style="3" bestFit="1" customWidth="1"/>
    <col min="14082" max="14082" width="7.28515625" style="3" bestFit="1" customWidth="1"/>
    <col min="14083" max="14083" width="1" style="3" customWidth="1"/>
    <col min="14084" max="14085" width="10.42578125" style="3" customWidth="1"/>
    <col min="14086" max="14086" width="9.28515625" style="3" customWidth="1"/>
    <col min="14087" max="14087" width="1" style="3" customWidth="1"/>
    <col min="14088" max="14089" width="10.42578125" style="3" customWidth="1"/>
    <col min="14090" max="14090" width="9.28515625" style="3" customWidth="1"/>
    <col min="14091" max="14091" width="1" style="3" customWidth="1"/>
    <col min="14092" max="14093" width="10.42578125" style="3" customWidth="1"/>
    <col min="14094" max="14094" width="9.28515625" style="3" customWidth="1"/>
    <col min="14095" max="14095" width="2" style="3" customWidth="1"/>
    <col min="14096" max="14097" width="10.42578125" style="3" customWidth="1"/>
    <col min="14098" max="14098" width="9.28515625" style="3" customWidth="1"/>
    <col min="14099" max="14099" width="1" style="3" customWidth="1"/>
    <col min="14100" max="14101" width="10.42578125" style="3" customWidth="1"/>
    <col min="14102" max="14102" width="9.28515625" style="3" customWidth="1"/>
    <col min="14103" max="14103" width="1" style="3" customWidth="1"/>
    <col min="14104" max="14105" width="10.42578125" style="3" customWidth="1"/>
    <col min="14106" max="14106" width="9.28515625" style="3" customWidth="1"/>
    <col min="14107" max="14107" width="1" style="3" customWidth="1"/>
    <col min="14108" max="14109" width="10.42578125" style="3" customWidth="1"/>
    <col min="14110" max="14110" width="9.28515625" style="3" customWidth="1"/>
    <col min="14111" max="14111" width="1" style="3" customWidth="1"/>
    <col min="14112" max="14336" width="10.28515625" style="3"/>
    <col min="14337" max="14337" width="12.7109375" style="3" bestFit="1" customWidth="1"/>
    <col min="14338" max="14338" width="7.28515625" style="3" bestFit="1" customWidth="1"/>
    <col min="14339" max="14339" width="1" style="3" customWidth="1"/>
    <col min="14340" max="14341" width="10.42578125" style="3" customWidth="1"/>
    <col min="14342" max="14342" width="9.28515625" style="3" customWidth="1"/>
    <col min="14343" max="14343" width="1" style="3" customWidth="1"/>
    <col min="14344" max="14345" width="10.42578125" style="3" customWidth="1"/>
    <col min="14346" max="14346" width="9.28515625" style="3" customWidth="1"/>
    <col min="14347" max="14347" width="1" style="3" customWidth="1"/>
    <col min="14348" max="14349" width="10.42578125" style="3" customWidth="1"/>
    <col min="14350" max="14350" width="9.28515625" style="3" customWidth="1"/>
    <col min="14351" max="14351" width="2" style="3" customWidth="1"/>
    <col min="14352" max="14353" width="10.42578125" style="3" customWidth="1"/>
    <col min="14354" max="14354" width="9.28515625" style="3" customWidth="1"/>
    <col min="14355" max="14355" width="1" style="3" customWidth="1"/>
    <col min="14356" max="14357" width="10.42578125" style="3" customWidth="1"/>
    <col min="14358" max="14358" width="9.28515625" style="3" customWidth="1"/>
    <col min="14359" max="14359" width="1" style="3" customWidth="1"/>
    <col min="14360" max="14361" width="10.42578125" style="3" customWidth="1"/>
    <col min="14362" max="14362" width="9.28515625" style="3" customWidth="1"/>
    <col min="14363" max="14363" width="1" style="3" customWidth="1"/>
    <col min="14364" max="14365" width="10.42578125" style="3" customWidth="1"/>
    <col min="14366" max="14366" width="9.28515625" style="3" customWidth="1"/>
    <col min="14367" max="14367" width="1" style="3" customWidth="1"/>
    <col min="14368" max="14592" width="10.28515625" style="3"/>
    <col min="14593" max="14593" width="12.7109375" style="3" bestFit="1" customWidth="1"/>
    <col min="14594" max="14594" width="7.28515625" style="3" bestFit="1" customWidth="1"/>
    <col min="14595" max="14595" width="1" style="3" customWidth="1"/>
    <col min="14596" max="14597" width="10.42578125" style="3" customWidth="1"/>
    <col min="14598" max="14598" width="9.28515625" style="3" customWidth="1"/>
    <col min="14599" max="14599" width="1" style="3" customWidth="1"/>
    <col min="14600" max="14601" width="10.42578125" style="3" customWidth="1"/>
    <col min="14602" max="14602" width="9.28515625" style="3" customWidth="1"/>
    <col min="14603" max="14603" width="1" style="3" customWidth="1"/>
    <col min="14604" max="14605" width="10.42578125" style="3" customWidth="1"/>
    <col min="14606" max="14606" width="9.28515625" style="3" customWidth="1"/>
    <col min="14607" max="14607" width="2" style="3" customWidth="1"/>
    <col min="14608" max="14609" width="10.42578125" style="3" customWidth="1"/>
    <col min="14610" max="14610" width="9.28515625" style="3" customWidth="1"/>
    <col min="14611" max="14611" width="1" style="3" customWidth="1"/>
    <col min="14612" max="14613" width="10.42578125" style="3" customWidth="1"/>
    <col min="14614" max="14614" width="9.28515625" style="3" customWidth="1"/>
    <col min="14615" max="14615" width="1" style="3" customWidth="1"/>
    <col min="14616" max="14617" width="10.42578125" style="3" customWidth="1"/>
    <col min="14618" max="14618" width="9.28515625" style="3" customWidth="1"/>
    <col min="14619" max="14619" width="1" style="3" customWidth="1"/>
    <col min="14620" max="14621" width="10.42578125" style="3" customWidth="1"/>
    <col min="14622" max="14622" width="9.28515625" style="3" customWidth="1"/>
    <col min="14623" max="14623" width="1" style="3" customWidth="1"/>
    <col min="14624" max="14848" width="10.28515625" style="3"/>
    <col min="14849" max="14849" width="12.7109375" style="3" bestFit="1" customWidth="1"/>
    <col min="14850" max="14850" width="7.28515625" style="3" bestFit="1" customWidth="1"/>
    <col min="14851" max="14851" width="1" style="3" customWidth="1"/>
    <col min="14852" max="14853" width="10.42578125" style="3" customWidth="1"/>
    <col min="14854" max="14854" width="9.28515625" style="3" customWidth="1"/>
    <col min="14855" max="14855" width="1" style="3" customWidth="1"/>
    <col min="14856" max="14857" width="10.42578125" style="3" customWidth="1"/>
    <col min="14858" max="14858" width="9.28515625" style="3" customWidth="1"/>
    <col min="14859" max="14859" width="1" style="3" customWidth="1"/>
    <col min="14860" max="14861" width="10.42578125" style="3" customWidth="1"/>
    <col min="14862" max="14862" width="9.28515625" style="3" customWidth="1"/>
    <col min="14863" max="14863" width="2" style="3" customWidth="1"/>
    <col min="14864" max="14865" width="10.42578125" style="3" customWidth="1"/>
    <col min="14866" max="14866" width="9.28515625" style="3" customWidth="1"/>
    <col min="14867" max="14867" width="1" style="3" customWidth="1"/>
    <col min="14868" max="14869" width="10.42578125" style="3" customWidth="1"/>
    <col min="14870" max="14870" width="9.28515625" style="3" customWidth="1"/>
    <col min="14871" max="14871" width="1" style="3" customWidth="1"/>
    <col min="14872" max="14873" width="10.42578125" style="3" customWidth="1"/>
    <col min="14874" max="14874" width="9.28515625" style="3" customWidth="1"/>
    <col min="14875" max="14875" width="1" style="3" customWidth="1"/>
    <col min="14876" max="14877" width="10.42578125" style="3" customWidth="1"/>
    <col min="14878" max="14878" width="9.28515625" style="3" customWidth="1"/>
    <col min="14879" max="14879" width="1" style="3" customWidth="1"/>
    <col min="14880" max="15104" width="10.28515625" style="3"/>
    <col min="15105" max="15105" width="12.7109375" style="3" bestFit="1" customWidth="1"/>
    <col min="15106" max="15106" width="7.28515625" style="3" bestFit="1" customWidth="1"/>
    <col min="15107" max="15107" width="1" style="3" customWidth="1"/>
    <col min="15108" max="15109" width="10.42578125" style="3" customWidth="1"/>
    <col min="15110" max="15110" width="9.28515625" style="3" customWidth="1"/>
    <col min="15111" max="15111" width="1" style="3" customWidth="1"/>
    <col min="15112" max="15113" width="10.42578125" style="3" customWidth="1"/>
    <col min="15114" max="15114" width="9.28515625" style="3" customWidth="1"/>
    <col min="15115" max="15115" width="1" style="3" customWidth="1"/>
    <col min="15116" max="15117" width="10.42578125" style="3" customWidth="1"/>
    <col min="15118" max="15118" width="9.28515625" style="3" customWidth="1"/>
    <col min="15119" max="15119" width="2" style="3" customWidth="1"/>
    <col min="15120" max="15121" width="10.42578125" style="3" customWidth="1"/>
    <col min="15122" max="15122" width="9.28515625" style="3" customWidth="1"/>
    <col min="15123" max="15123" width="1" style="3" customWidth="1"/>
    <col min="15124" max="15125" width="10.42578125" style="3" customWidth="1"/>
    <col min="15126" max="15126" width="9.28515625" style="3" customWidth="1"/>
    <col min="15127" max="15127" width="1" style="3" customWidth="1"/>
    <col min="15128" max="15129" width="10.42578125" style="3" customWidth="1"/>
    <col min="15130" max="15130" width="9.28515625" style="3" customWidth="1"/>
    <col min="15131" max="15131" width="1" style="3" customWidth="1"/>
    <col min="15132" max="15133" width="10.42578125" style="3" customWidth="1"/>
    <col min="15134" max="15134" width="9.28515625" style="3" customWidth="1"/>
    <col min="15135" max="15135" width="1" style="3" customWidth="1"/>
    <col min="15136" max="15360" width="10.28515625" style="3"/>
    <col min="15361" max="15361" width="12.7109375" style="3" bestFit="1" customWidth="1"/>
    <col min="15362" max="15362" width="7.28515625" style="3" bestFit="1" customWidth="1"/>
    <col min="15363" max="15363" width="1" style="3" customWidth="1"/>
    <col min="15364" max="15365" width="10.42578125" style="3" customWidth="1"/>
    <col min="15366" max="15366" width="9.28515625" style="3" customWidth="1"/>
    <col min="15367" max="15367" width="1" style="3" customWidth="1"/>
    <col min="15368" max="15369" width="10.42578125" style="3" customWidth="1"/>
    <col min="15370" max="15370" width="9.28515625" style="3" customWidth="1"/>
    <col min="15371" max="15371" width="1" style="3" customWidth="1"/>
    <col min="15372" max="15373" width="10.42578125" style="3" customWidth="1"/>
    <col min="15374" max="15374" width="9.28515625" style="3" customWidth="1"/>
    <col min="15375" max="15375" width="2" style="3" customWidth="1"/>
    <col min="15376" max="15377" width="10.42578125" style="3" customWidth="1"/>
    <col min="15378" max="15378" width="9.28515625" style="3" customWidth="1"/>
    <col min="15379" max="15379" width="1" style="3" customWidth="1"/>
    <col min="15380" max="15381" width="10.42578125" style="3" customWidth="1"/>
    <col min="15382" max="15382" width="9.28515625" style="3" customWidth="1"/>
    <col min="15383" max="15383" width="1" style="3" customWidth="1"/>
    <col min="15384" max="15385" width="10.42578125" style="3" customWidth="1"/>
    <col min="15386" max="15386" width="9.28515625" style="3" customWidth="1"/>
    <col min="15387" max="15387" width="1" style="3" customWidth="1"/>
    <col min="15388" max="15389" width="10.42578125" style="3" customWidth="1"/>
    <col min="15390" max="15390" width="9.28515625" style="3" customWidth="1"/>
    <col min="15391" max="15391" width="1" style="3" customWidth="1"/>
    <col min="15392" max="15616" width="10.28515625" style="3"/>
    <col min="15617" max="15617" width="12.7109375" style="3" bestFit="1" customWidth="1"/>
    <col min="15618" max="15618" width="7.28515625" style="3" bestFit="1" customWidth="1"/>
    <col min="15619" max="15619" width="1" style="3" customWidth="1"/>
    <col min="15620" max="15621" width="10.42578125" style="3" customWidth="1"/>
    <col min="15622" max="15622" width="9.28515625" style="3" customWidth="1"/>
    <col min="15623" max="15623" width="1" style="3" customWidth="1"/>
    <col min="15624" max="15625" width="10.42578125" style="3" customWidth="1"/>
    <col min="15626" max="15626" width="9.28515625" style="3" customWidth="1"/>
    <col min="15627" max="15627" width="1" style="3" customWidth="1"/>
    <col min="15628" max="15629" width="10.42578125" style="3" customWidth="1"/>
    <col min="15630" max="15630" width="9.28515625" style="3" customWidth="1"/>
    <col min="15631" max="15631" width="2" style="3" customWidth="1"/>
    <col min="15632" max="15633" width="10.42578125" style="3" customWidth="1"/>
    <col min="15634" max="15634" width="9.28515625" style="3" customWidth="1"/>
    <col min="15635" max="15635" width="1" style="3" customWidth="1"/>
    <col min="15636" max="15637" width="10.42578125" style="3" customWidth="1"/>
    <col min="15638" max="15638" width="9.28515625" style="3" customWidth="1"/>
    <col min="15639" max="15639" width="1" style="3" customWidth="1"/>
    <col min="15640" max="15641" width="10.42578125" style="3" customWidth="1"/>
    <col min="15642" max="15642" width="9.28515625" style="3" customWidth="1"/>
    <col min="15643" max="15643" width="1" style="3" customWidth="1"/>
    <col min="15644" max="15645" width="10.42578125" style="3" customWidth="1"/>
    <col min="15646" max="15646" width="9.28515625" style="3" customWidth="1"/>
    <col min="15647" max="15647" width="1" style="3" customWidth="1"/>
    <col min="15648" max="15872" width="10.28515625" style="3"/>
    <col min="15873" max="15873" width="12.7109375" style="3" bestFit="1" customWidth="1"/>
    <col min="15874" max="15874" width="7.28515625" style="3" bestFit="1" customWidth="1"/>
    <col min="15875" max="15875" width="1" style="3" customWidth="1"/>
    <col min="15876" max="15877" width="10.42578125" style="3" customWidth="1"/>
    <col min="15878" max="15878" width="9.28515625" style="3" customWidth="1"/>
    <col min="15879" max="15879" width="1" style="3" customWidth="1"/>
    <col min="15880" max="15881" width="10.42578125" style="3" customWidth="1"/>
    <col min="15882" max="15882" width="9.28515625" style="3" customWidth="1"/>
    <col min="15883" max="15883" width="1" style="3" customWidth="1"/>
    <col min="15884" max="15885" width="10.42578125" style="3" customWidth="1"/>
    <col min="15886" max="15886" width="9.28515625" style="3" customWidth="1"/>
    <col min="15887" max="15887" width="2" style="3" customWidth="1"/>
    <col min="15888" max="15889" width="10.42578125" style="3" customWidth="1"/>
    <col min="15890" max="15890" width="9.28515625" style="3" customWidth="1"/>
    <col min="15891" max="15891" width="1" style="3" customWidth="1"/>
    <col min="15892" max="15893" width="10.42578125" style="3" customWidth="1"/>
    <col min="15894" max="15894" width="9.28515625" style="3" customWidth="1"/>
    <col min="15895" max="15895" width="1" style="3" customWidth="1"/>
    <col min="15896" max="15897" width="10.42578125" style="3" customWidth="1"/>
    <col min="15898" max="15898" width="9.28515625" style="3" customWidth="1"/>
    <col min="15899" max="15899" width="1" style="3" customWidth="1"/>
    <col min="15900" max="15901" width="10.42578125" style="3" customWidth="1"/>
    <col min="15902" max="15902" width="9.28515625" style="3" customWidth="1"/>
    <col min="15903" max="15903" width="1" style="3" customWidth="1"/>
    <col min="15904" max="16128" width="10.28515625" style="3"/>
    <col min="16129" max="16129" width="12.7109375" style="3" bestFit="1" customWidth="1"/>
    <col min="16130" max="16130" width="7.28515625" style="3" bestFit="1" customWidth="1"/>
    <col min="16131" max="16131" width="1" style="3" customWidth="1"/>
    <col min="16132" max="16133" width="10.42578125" style="3" customWidth="1"/>
    <col min="16134" max="16134" width="9.28515625" style="3" customWidth="1"/>
    <col min="16135" max="16135" width="1" style="3" customWidth="1"/>
    <col min="16136" max="16137" width="10.42578125" style="3" customWidth="1"/>
    <col min="16138" max="16138" width="9.28515625" style="3" customWidth="1"/>
    <col min="16139" max="16139" width="1" style="3" customWidth="1"/>
    <col min="16140" max="16141" width="10.42578125" style="3" customWidth="1"/>
    <col min="16142" max="16142" width="9.28515625" style="3" customWidth="1"/>
    <col min="16143" max="16143" width="2" style="3" customWidth="1"/>
    <col min="16144" max="16145" width="10.42578125" style="3" customWidth="1"/>
    <col min="16146" max="16146" width="9.28515625" style="3" customWidth="1"/>
    <col min="16147" max="16147" width="1" style="3" customWidth="1"/>
    <col min="16148" max="16149" width="10.42578125" style="3" customWidth="1"/>
    <col min="16150" max="16150" width="9.28515625" style="3" customWidth="1"/>
    <col min="16151" max="16151" width="1" style="3" customWidth="1"/>
    <col min="16152" max="16153" width="10.42578125" style="3" customWidth="1"/>
    <col min="16154" max="16154" width="9.28515625" style="3" customWidth="1"/>
    <col min="16155" max="16155" width="1" style="3" customWidth="1"/>
    <col min="16156" max="16157" width="10.42578125" style="3" customWidth="1"/>
    <col min="16158" max="16158" width="9.28515625" style="3" customWidth="1"/>
    <col min="16159" max="16159" width="1" style="3" customWidth="1"/>
    <col min="16160" max="16384" width="10.28515625" style="3"/>
  </cols>
  <sheetData>
    <row r="1" spans="1:31" x14ac:dyDescent="0.2">
      <c r="L1" s="7"/>
      <c r="M1" s="7"/>
      <c r="N1" s="8"/>
      <c r="O1" s="9"/>
      <c r="P1" s="7"/>
      <c r="Q1" s="7"/>
      <c r="R1" s="8"/>
      <c r="S1" s="9"/>
      <c r="T1" s="7"/>
      <c r="U1" s="7"/>
      <c r="V1" s="8"/>
    </row>
    <row r="2" spans="1:31" ht="22.5" x14ac:dyDescent="0.3">
      <c r="E2" s="10"/>
      <c r="F2" s="1"/>
      <c r="G2" s="1"/>
      <c r="H2" s="1"/>
      <c r="I2" s="1"/>
      <c r="L2" s="7"/>
      <c r="M2" s="7"/>
      <c r="N2" s="11"/>
      <c r="O2" s="9"/>
      <c r="P2" s="7"/>
      <c r="Q2" s="12" t="s">
        <v>0</v>
      </c>
      <c r="R2" s="8"/>
      <c r="S2" s="9"/>
      <c r="T2" s="7"/>
      <c r="U2" s="7"/>
      <c r="V2" s="8"/>
    </row>
    <row r="3" spans="1:31" ht="22.5" x14ac:dyDescent="0.3">
      <c r="L3" s="7"/>
      <c r="M3" s="7"/>
      <c r="N3" s="13"/>
      <c r="O3" s="9"/>
      <c r="P3" s="7"/>
      <c r="Q3" s="12" t="s">
        <v>36</v>
      </c>
      <c r="R3" s="8"/>
      <c r="S3" s="9"/>
      <c r="T3" s="7"/>
      <c r="U3" s="7"/>
      <c r="V3" s="8"/>
    </row>
    <row r="4" spans="1:31" ht="22.5" customHeight="1" x14ac:dyDescent="0.3">
      <c r="L4" s="7"/>
      <c r="M4" s="7"/>
      <c r="N4" s="13"/>
      <c r="O4" s="9"/>
      <c r="P4" s="69" t="s">
        <v>7</v>
      </c>
      <c r="Q4" s="69"/>
      <c r="R4" s="69"/>
      <c r="S4" s="9"/>
      <c r="T4" s="7"/>
      <c r="U4" s="7"/>
      <c r="V4" s="8"/>
    </row>
    <row r="5" spans="1:31" ht="15" x14ac:dyDescent="0.2">
      <c r="N5" s="15"/>
      <c r="O5" s="16"/>
    </row>
    <row r="7" spans="1:31" s="17" customFormat="1" x14ac:dyDescent="0.2">
      <c r="B7" s="18"/>
      <c r="D7" s="19"/>
      <c r="E7" s="20" t="s">
        <v>26</v>
      </c>
      <c r="F7" s="21"/>
      <c r="H7" s="19"/>
      <c r="I7" s="20" t="s">
        <v>27</v>
      </c>
      <c r="J7" s="21"/>
      <c r="L7" s="19"/>
      <c r="M7" s="20" t="s">
        <v>28</v>
      </c>
      <c r="N7" s="21"/>
      <c r="P7" s="19"/>
      <c r="Q7" s="20" t="s">
        <v>29</v>
      </c>
      <c r="R7" s="21"/>
      <c r="T7" s="19"/>
      <c r="U7" s="20" t="s">
        <v>30</v>
      </c>
      <c r="V7" s="21"/>
      <c r="X7" s="19"/>
      <c r="Y7" s="20" t="s">
        <v>31</v>
      </c>
      <c r="Z7" s="21"/>
      <c r="AB7" s="19"/>
      <c r="AC7" s="20" t="s">
        <v>32</v>
      </c>
      <c r="AD7" s="21"/>
    </row>
    <row r="8" spans="1:31" s="22" customFormat="1" ht="17.25" customHeight="1" x14ac:dyDescent="0.2">
      <c r="B8" s="4"/>
      <c r="D8" s="70" t="s">
        <v>33</v>
      </c>
      <c r="E8" s="71" t="s">
        <v>34</v>
      </c>
      <c r="F8" s="72" t="s">
        <v>1</v>
      </c>
      <c r="G8" s="18"/>
      <c r="H8" s="70" t="s">
        <v>33</v>
      </c>
      <c r="I8" s="71" t="s">
        <v>34</v>
      </c>
      <c r="J8" s="72" t="s">
        <v>1</v>
      </c>
      <c r="K8" s="18"/>
      <c r="L8" s="70" t="s">
        <v>33</v>
      </c>
      <c r="M8" s="71" t="s">
        <v>34</v>
      </c>
      <c r="N8" s="72" t="s">
        <v>1</v>
      </c>
      <c r="O8" s="73"/>
      <c r="P8" s="70" t="s">
        <v>33</v>
      </c>
      <c r="Q8" s="71" t="s">
        <v>34</v>
      </c>
      <c r="R8" s="72" t="s">
        <v>1</v>
      </c>
      <c r="S8" s="73"/>
      <c r="T8" s="70" t="s">
        <v>33</v>
      </c>
      <c r="U8" s="71" t="s">
        <v>34</v>
      </c>
      <c r="V8" s="72" t="s">
        <v>1</v>
      </c>
      <c r="W8" s="73"/>
      <c r="X8" s="70" t="s">
        <v>33</v>
      </c>
      <c r="Y8" s="71" t="s">
        <v>34</v>
      </c>
      <c r="Z8" s="72" t="s">
        <v>1</v>
      </c>
      <c r="AA8" s="73"/>
      <c r="AB8" s="70" t="s">
        <v>33</v>
      </c>
      <c r="AC8" s="71" t="s">
        <v>34</v>
      </c>
      <c r="AD8" s="72" t="s">
        <v>1</v>
      </c>
      <c r="AE8" s="4"/>
    </row>
    <row r="9" spans="1:31" s="26" customFormat="1" ht="1.5" customHeight="1" x14ac:dyDescent="0.15">
      <c r="B9" s="27"/>
      <c r="D9" s="28"/>
      <c r="E9" s="29"/>
      <c r="F9" s="30"/>
      <c r="G9" s="31"/>
      <c r="H9" s="28"/>
      <c r="I9" s="29"/>
      <c r="J9" s="30"/>
      <c r="K9" s="31"/>
      <c r="L9" s="28"/>
      <c r="M9" s="29"/>
      <c r="N9" s="30"/>
      <c r="O9" s="31"/>
      <c r="P9" s="28"/>
      <c r="Q9" s="29"/>
      <c r="R9" s="30"/>
      <c r="S9" s="31"/>
      <c r="T9" s="28"/>
      <c r="U9" s="29"/>
      <c r="V9" s="30"/>
      <c r="W9" s="31"/>
      <c r="X9" s="28"/>
      <c r="Y9" s="29"/>
      <c r="Z9" s="30"/>
      <c r="AA9" s="31"/>
      <c r="AB9" s="28"/>
      <c r="AC9" s="29"/>
      <c r="AD9" s="30"/>
      <c r="AE9" s="31"/>
    </row>
    <row r="10" spans="1:31" s="22" customFormat="1" x14ac:dyDescent="0.2">
      <c r="B10" s="4"/>
      <c r="D10" s="32"/>
      <c r="E10" s="33"/>
      <c r="F10" s="34"/>
      <c r="G10" s="35"/>
      <c r="H10" s="32"/>
      <c r="I10" s="33"/>
      <c r="J10" s="34"/>
      <c r="L10" s="36"/>
      <c r="M10" s="37"/>
      <c r="N10" s="38"/>
      <c r="P10" s="36"/>
      <c r="Q10" s="37"/>
      <c r="R10" s="38"/>
      <c r="T10" s="36"/>
      <c r="U10" s="37"/>
      <c r="V10" s="38"/>
      <c r="X10" s="36"/>
      <c r="Y10" s="37"/>
      <c r="Z10" s="38"/>
      <c r="AB10" s="36"/>
      <c r="AC10" s="37"/>
      <c r="AD10" s="38"/>
    </row>
    <row r="11" spans="1:31" ht="15" customHeight="1" x14ac:dyDescent="0.2">
      <c r="A11" s="39" t="s">
        <v>9</v>
      </c>
      <c r="B11" s="40"/>
      <c r="C11" s="41"/>
      <c r="D11" s="42">
        <v>61.759362000982541</v>
      </c>
      <c r="E11" s="43">
        <v>61.674926871979842</v>
      </c>
      <c r="F11" s="44">
        <f>IF(D11="","",IF(E11="","",(E11-D11)/D11))</f>
        <v>-1.3671632326991321E-3</v>
      </c>
      <c r="G11" s="2"/>
      <c r="H11" s="42">
        <v>53.336280446850196</v>
      </c>
      <c r="I11" s="43">
        <v>55.457828468186527</v>
      </c>
      <c r="J11" s="44">
        <f>IF(H11="","",IF(I11="","",(I11-H11)/H11))</f>
        <v>3.97768273970747E-2</v>
      </c>
      <c r="L11" s="48">
        <v>50.274958400286813</v>
      </c>
      <c r="M11" s="5">
        <v>50.866062953924136</v>
      </c>
      <c r="N11" s="44">
        <f>IF(L11="","",IF(M11="","",(M11-L11)/L11))</f>
        <v>1.1757434962570751E-2</v>
      </c>
      <c r="P11" s="48">
        <v>19.301390948092244</v>
      </c>
      <c r="Q11" s="5">
        <v>18.90914918220113</v>
      </c>
      <c r="R11" s="44">
        <f>IF(P11="","",IF(Q11="","",(Q11-P11)/P11))</f>
        <v>-2.032194295975771E-2</v>
      </c>
      <c r="T11" s="48">
        <v>24.268123836098326</v>
      </c>
      <c r="U11" s="5">
        <v>23.902877271174606</v>
      </c>
      <c r="V11" s="44">
        <f>IF(T11="","",IF(U11="","",(U11-T11)/T11))</f>
        <v>-1.5050465680433965E-2</v>
      </c>
      <c r="X11" s="48">
        <v>5.0494979555803079</v>
      </c>
      <c r="Y11" s="5">
        <v>5.0168646486681157</v>
      </c>
      <c r="Z11" s="44">
        <f>IF(X11="","",IF(Y11="","",(Y11-X11)/X11))</f>
        <v>-6.4626834586849324E-3</v>
      </c>
      <c r="AB11" s="42">
        <v>213.98961358788955</v>
      </c>
      <c r="AC11" s="43">
        <v>215.82770939613556</v>
      </c>
      <c r="AD11" s="44">
        <f>IF(AB11="","",IF(AC11="","",(AC11-AB11)/AB11))</f>
        <v>8.5896496443322434E-3</v>
      </c>
    </row>
    <row r="12" spans="1:31" ht="15" customHeight="1" x14ac:dyDescent="0.2">
      <c r="A12" s="45"/>
      <c r="B12" s="46" t="s">
        <v>10</v>
      </c>
      <c r="C12" s="47"/>
      <c r="D12" s="43">
        <f>IF(D11="","",D11)</f>
        <v>61.759362000982541</v>
      </c>
      <c r="E12" s="43">
        <f>IF(E11="","",E11)</f>
        <v>61.674926871979842</v>
      </c>
      <c r="F12" s="44">
        <f>IF(D12="","",IF(E12="","",(E12-D12)/D12))</f>
        <v>-1.3671632326991321E-3</v>
      </c>
      <c r="G12" s="2"/>
      <c r="H12" s="42">
        <f>IF(H11="","",H11)</f>
        <v>53.336280446850196</v>
      </c>
      <c r="I12" s="43">
        <f>IF(I11="","",I11)</f>
        <v>55.457828468186527</v>
      </c>
      <c r="J12" s="44">
        <f>IF(H12="","",IF(I12="","",(I12-H12)/H12))</f>
        <v>3.97768273970747E-2</v>
      </c>
      <c r="L12" s="48">
        <f>IF(L11="","",L11)</f>
        <v>50.274958400286813</v>
      </c>
      <c r="M12" s="5">
        <f>IF(M11="","",M11)</f>
        <v>50.866062953924136</v>
      </c>
      <c r="N12" s="44">
        <f>IF(L12="","",IF(M12="","",(M12-L12)/L12))</f>
        <v>1.1757434962570751E-2</v>
      </c>
      <c r="P12" s="48">
        <f>IF(P11="","",P11)</f>
        <v>19.301390948092244</v>
      </c>
      <c r="Q12" s="5">
        <f>IF(Q11="","",Q11)</f>
        <v>18.90914918220113</v>
      </c>
      <c r="R12" s="44">
        <f>IF(P12="","",IF(Q12="","",(Q12-P12)/P12))</f>
        <v>-2.032194295975771E-2</v>
      </c>
      <c r="T12" s="48">
        <f>IF(T11="","",T11)</f>
        <v>24.268123836098326</v>
      </c>
      <c r="U12" s="5">
        <f>IF(U11="","",U11)</f>
        <v>23.902877271174606</v>
      </c>
      <c r="V12" s="44">
        <f>IF(T12="","",IF(U12="","",(U12-T12)/T12))</f>
        <v>-1.5050465680433965E-2</v>
      </c>
      <c r="X12" s="48">
        <f>IF(X11="","",X11)</f>
        <v>5.0494979555803079</v>
      </c>
      <c r="Y12" s="5">
        <f>IF(Y11="","",Y11)</f>
        <v>5.0168646486681157</v>
      </c>
      <c r="Z12" s="44">
        <f>IF(X12="","",IF(Y12="","",(Y12-X12)/X12))</f>
        <v>-6.4626834586849324E-3</v>
      </c>
      <c r="AB12" s="42">
        <f>IF(AB11="","",AB11)</f>
        <v>213.98961358788955</v>
      </c>
      <c r="AC12" s="43">
        <f>IF(AC11="","",AC11)</f>
        <v>215.82770939613556</v>
      </c>
      <c r="AD12" s="44">
        <f>IF(AB12="","",IF(AC12="","",(AC12-AB12)/AB12))</f>
        <v>8.5896496443322434E-3</v>
      </c>
    </row>
    <row r="13" spans="1:31" ht="15" customHeight="1" x14ac:dyDescent="0.2">
      <c r="A13" s="45"/>
      <c r="D13" s="42"/>
      <c r="E13" s="43"/>
      <c r="F13" s="44"/>
      <c r="G13" s="2"/>
      <c r="H13" s="42"/>
      <c r="I13" s="43"/>
      <c r="J13" s="44"/>
      <c r="L13" s="48"/>
      <c r="N13" s="44"/>
      <c r="P13" s="48"/>
      <c r="R13" s="44"/>
      <c r="T13" s="48"/>
      <c r="V13" s="44"/>
      <c r="X13" s="48"/>
      <c r="Z13" s="44"/>
      <c r="AB13" s="42"/>
      <c r="AC13" s="43"/>
      <c r="AD13" s="44"/>
    </row>
    <row r="14" spans="1:31" ht="15" customHeight="1" x14ac:dyDescent="0.2">
      <c r="A14" s="39" t="s">
        <v>11</v>
      </c>
      <c r="B14" s="40"/>
      <c r="C14" s="41"/>
      <c r="D14" s="42">
        <v>62.35316618792298</v>
      </c>
      <c r="E14" s="43">
        <v>62.808807524782402</v>
      </c>
      <c r="F14" s="44">
        <f>IF(D14="","",IF(E14="","",(E14-D14)/D14))</f>
        <v>7.3074290323315461E-3</v>
      </c>
      <c r="G14" s="2"/>
      <c r="H14" s="42">
        <v>54.163675213766496</v>
      </c>
      <c r="I14" s="43">
        <v>55.273283826292214</v>
      </c>
      <c r="J14" s="44">
        <f>IF(H14="","",IF(I14="","",(I14-H14)/H14))</f>
        <v>2.0486213465878242E-2</v>
      </c>
      <c r="L14" s="48">
        <v>50.548045876672745</v>
      </c>
      <c r="M14" s="5">
        <v>50.858366053455832</v>
      </c>
      <c r="N14" s="44">
        <f>IF(L14="","",IF(M14="","",(M14-L14)/L14))</f>
        <v>6.1391132219078609E-3</v>
      </c>
      <c r="P14" s="48">
        <v>19.504461712131839</v>
      </c>
      <c r="Q14" s="5">
        <v>18.81652138978378</v>
      </c>
      <c r="R14" s="44">
        <f>IF(P14="","",IF(Q14="","",(Q14-P14)/P14))</f>
        <v>-3.5270920700167671E-2</v>
      </c>
      <c r="T14" s="48">
        <v>24.239519864869703</v>
      </c>
      <c r="U14" s="5">
        <v>23.747110383202237</v>
      </c>
      <c r="V14" s="44">
        <f>IF(T14="","",IF(U14="","",(U14-T14)/T14))</f>
        <v>-2.0314324888139126E-2</v>
      </c>
      <c r="X14" s="48">
        <v>5.020421411631756</v>
      </c>
      <c r="Y14" s="5">
        <v>4.9918124769413135</v>
      </c>
      <c r="Z14" s="44">
        <f>IF(X14="","",IF(Y14="","",(Y14-X14)/X14))</f>
        <v>-5.6985126037744282E-3</v>
      </c>
      <c r="AB14" s="42">
        <v>215.82929026699597</v>
      </c>
      <c r="AC14" s="43">
        <v>216.49590165445818</v>
      </c>
      <c r="AD14" s="44">
        <f>IF(AB14="","",IF(AC14="","",(AC14-AB14)/AB14))</f>
        <v>3.0886048257748808E-3</v>
      </c>
    </row>
    <row r="15" spans="1:31" ht="15" customHeight="1" x14ac:dyDescent="0.2">
      <c r="A15" s="45"/>
      <c r="B15" s="46" t="s">
        <v>10</v>
      </c>
      <c r="C15" s="47"/>
      <c r="D15" s="43">
        <f>IF(D14="","",D14+D12)</f>
        <v>124.11252818890551</v>
      </c>
      <c r="E15" s="43">
        <f>IF(E14="","",E14+E12)</f>
        <v>124.48373439676224</v>
      </c>
      <c r="F15" s="44">
        <f>IF(D15="","",IF(E15="","",(E15-D15)/D15))</f>
        <v>2.9908842666691591E-3</v>
      </c>
      <c r="G15" s="2"/>
      <c r="H15" s="42">
        <f>IF(H14="","",H14+H12)</f>
        <v>107.49995566061669</v>
      </c>
      <c r="I15" s="43">
        <f>IF(I14="","",I14+I12)</f>
        <v>110.73111229447875</v>
      </c>
      <c r="J15" s="44">
        <f>IF(H15="","",IF(I15="","",(I15-H15)/H15))</f>
        <v>3.005728341007876E-2</v>
      </c>
      <c r="L15" s="48">
        <f>IF(L14="","",L14+L12)</f>
        <v>100.82300427695955</v>
      </c>
      <c r="M15" s="5">
        <f>IF(M14="","",M14+M12)</f>
        <v>101.72442900737997</v>
      </c>
      <c r="N15" s="44">
        <f>IF(L15="","",IF(M15="","",(M15-L15)/L15))</f>
        <v>8.9406652468340814E-3</v>
      </c>
      <c r="P15" s="48">
        <f>IF(P14="","",P14+P12)</f>
        <v>38.805852660224083</v>
      </c>
      <c r="Q15" s="5">
        <f>IF(Q14="","",Q14+Q12)</f>
        <v>37.725670571984907</v>
      </c>
      <c r="R15" s="44">
        <f>IF(P15="","",IF(Q15="","",(Q15-P15)/P15))</f>
        <v>-2.7835545779576722E-2</v>
      </c>
      <c r="T15" s="48">
        <f>IF(T14="","",T14+T12)</f>
        <v>48.507643700968032</v>
      </c>
      <c r="U15" s="5">
        <f>IF(U14="","",U14+U12)</f>
        <v>47.649987654376844</v>
      </c>
      <c r="V15" s="44">
        <f>IF(T15="","",IF(U15="","",(U15-T15)/T15))</f>
        <v>-1.7680843288911858E-2</v>
      </c>
      <c r="X15" s="48">
        <f>IF(X14="","",X14+X12)</f>
        <v>10.069919367212064</v>
      </c>
      <c r="Y15" s="5">
        <f>IF(Y14="","",Y14+Y12)</f>
        <v>10.008677125609429</v>
      </c>
      <c r="Z15" s="44">
        <f>IF(X15="","",IF(Y15="","",(Y15-X15)/X15))</f>
        <v>-6.0817012896886976E-3</v>
      </c>
      <c r="AB15" s="42">
        <f>IF(AB14="","",AB14+AB12)</f>
        <v>429.81890385488555</v>
      </c>
      <c r="AC15" s="43">
        <f>IF(AC14="","",AC14+AC12)</f>
        <v>432.32361105059374</v>
      </c>
      <c r="AD15" s="44">
        <f>IF(AB15="","",IF(AC15="","",(AC15-AB15)/AB15))</f>
        <v>5.8273546678482661E-3</v>
      </c>
    </row>
    <row r="16" spans="1:31" ht="15" customHeight="1" x14ac:dyDescent="0.2">
      <c r="A16" s="45"/>
      <c r="D16" s="42"/>
      <c r="E16" s="43"/>
      <c r="F16" s="44"/>
      <c r="G16" s="2"/>
      <c r="H16" s="42"/>
      <c r="I16" s="43"/>
      <c r="J16" s="44"/>
      <c r="L16" s="48"/>
      <c r="N16" s="44"/>
      <c r="P16" s="48"/>
      <c r="R16" s="44"/>
      <c r="T16" s="48"/>
      <c r="V16" s="44"/>
      <c r="X16" s="48"/>
      <c r="Z16" s="44"/>
      <c r="AB16" s="42"/>
      <c r="AC16" s="43"/>
      <c r="AD16" s="44"/>
    </row>
    <row r="17" spans="1:30" ht="15" customHeight="1" x14ac:dyDescent="0.2">
      <c r="A17" s="39" t="s">
        <v>12</v>
      </c>
      <c r="B17" s="40"/>
      <c r="C17" s="41"/>
      <c r="D17" s="42">
        <v>59.328154439621166</v>
      </c>
      <c r="E17" s="43">
        <v>58.714565286828879</v>
      </c>
      <c r="F17" s="44">
        <f>IF(D17="","",IF(E17="","",(E17-D17)/D17))</f>
        <v>-1.0342292939800482E-2</v>
      </c>
      <c r="G17" s="2"/>
      <c r="H17" s="42">
        <v>51.668644798225792</v>
      </c>
      <c r="I17" s="43">
        <v>51.876664062947661</v>
      </c>
      <c r="J17" s="44">
        <f>IF(H17="","",IF(I17="","",(I17-H17)/H17))</f>
        <v>4.0260251751176659E-3</v>
      </c>
      <c r="L17" s="48">
        <v>47.65073596372342</v>
      </c>
      <c r="M17" s="5">
        <v>47.568735498249296</v>
      </c>
      <c r="N17" s="44">
        <f>IF(L17="","",IF(M17="","",(M17-L17)/L17))</f>
        <v>-1.7208646165832793E-3</v>
      </c>
      <c r="P17" s="48">
        <v>18.56998490287803</v>
      </c>
      <c r="Q17" s="5">
        <v>17.918408525941015</v>
      </c>
      <c r="R17" s="44">
        <f>IF(P17="","",IF(Q17="","",(Q17-P17)/P17))</f>
        <v>-3.5087609405435337E-2</v>
      </c>
      <c r="T17" s="48">
        <v>23.001836735688578</v>
      </c>
      <c r="U17" s="5">
        <v>22.351505088650864</v>
      </c>
      <c r="V17" s="44">
        <f>IF(T17="","",IF(U17="","",(U17-T17)/T17))</f>
        <v>-2.8273031171840698E-2</v>
      </c>
      <c r="X17" s="48">
        <v>4.9327461267893238</v>
      </c>
      <c r="Y17" s="5">
        <v>4.754696316194714</v>
      </c>
      <c r="Z17" s="44">
        <f>IF(X17="","",IF(Y17="","",(Y17-X17)/X17))</f>
        <v>-3.6095474208096064E-2</v>
      </c>
      <c r="AB17" s="42">
        <v>205.15210296692598</v>
      </c>
      <c r="AC17" s="43">
        <v>203.18457477881222</v>
      </c>
      <c r="AD17" s="44">
        <f>IF(AB17="","",IF(AC17="","",(AC17-AB17)/AB17))</f>
        <v>-9.5905825953485832E-3</v>
      </c>
    </row>
    <row r="18" spans="1:30" ht="15" customHeight="1" x14ac:dyDescent="0.2">
      <c r="A18" s="45"/>
      <c r="B18" s="46" t="s">
        <v>10</v>
      </c>
      <c r="C18" s="47"/>
      <c r="D18" s="43">
        <f>IF(D17="","",D17+D15)</f>
        <v>183.44068262852667</v>
      </c>
      <c r="E18" s="43">
        <f>IF(E17="","",E17+E15)</f>
        <v>183.19829968359113</v>
      </c>
      <c r="F18" s="44">
        <f>IF(D18="","",IF(E18="","",(E18-D18)/D18))</f>
        <v>-1.3213151055830711E-3</v>
      </c>
      <c r="G18" s="2"/>
      <c r="H18" s="42">
        <f>IF(H17="","",H17+H15)</f>
        <v>159.16860045884249</v>
      </c>
      <c r="I18" s="43">
        <f>IF(I17="","",I17+I15)</f>
        <v>162.60777635742642</v>
      </c>
      <c r="J18" s="44">
        <f>IF(H18="","",IF(I18="","",(I18-H18)/H18))</f>
        <v>2.1607125329177104E-2</v>
      </c>
      <c r="L18" s="48">
        <f>IF(L17="","",L17+L15)</f>
        <v>148.47374024068296</v>
      </c>
      <c r="M18" s="5">
        <f>IF(M17="","",M17+M15)</f>
        <v>149.29316450562925</v>
      </c>
      <c r="N18" s="44">
        <f>IF(L18="","",IF(M18="","",(M18-L18)/L18))</f>
        <v>5.5189844589216023E-3</v>
      </c>
      <c r="P18" s="48">
        <f>IF(P17="","",P17+P15)</f>
        <v>57.37583756310211</v>
      </c>
      <c r="Q18" s="5">
        <f>IF(Q17="","",Q17+Q15)</f>
        <v>55.644079097925925</v>
      </c>
      <c r="R18" s="44">
        <f>IF(P18="","",IF(Q18="","",(Q18-P18)/P18))</f>
        <v>-3.0182713468393241E-2</v>
      </c>
      <c r="T18" s="48">
        <f>IF(T17="","",T17+T15)</f>
        <v>71.509480436656617</v>
      </c>
      <c r="U18" s="5">
        <f>IF(U17="","",U17+U15)</f>
        <v>70.001492743027711</v>
      </c>
      <c r="V18" s="44">
        <f>IF(T18="","",IF(U18="","",(U18-T18)/T18))</f>
        <v>-2.1087940849530949E-2</v>
      </c>
      <c r="X18" s="48">
        <f>IF(X17="","",X17+X15)</f>
        <v>15.002665494001388</v>
      </c>
      <c r="Y18" s="5">
        <f>IF(Y17="","",Y17+Y15)</f>
        <v>14.763373441804143</v>
      </c>
      <c r="Z18" s="44">
        <f>IF(X18="","",IF(Y18="","",(Y18-X18)/X18))</f>
        <v>-1.5949969176672123E-2</v>
      </c>
      <c r="AB18" s="42">
        <f>IF(AB17="","",AB17+AB15)</f>
        <v>634.97100682181156</v>
      </c>
      <c r="AC18" s="43">
        <f>IF(AC17="","",AC17+AC15)</f>
        <v>635.50818582940599</v>
      </c>
      <c r="AD18" s="44">
        <f>IF(AB18="","",IF(AC18="","",(AC18-AB18)/AB18))</f>
        <v>8.4598981972916671E-4</v>
      </c>
    </row>
    <row r="19" spans="1:30" ht="15" customHeight="1" x14ac:dyDescent="0.2">
      <c r="A19" s="45"/>
      <c r="D19" s="42"/>
      <c r="E19" s="43"/>
      <c r="F19" s="44"/>
      <c r="G19" s="2"/>
      <c r="H19" s="42"/>
      <c r="I19" s="43"/>
      <c r="J19" s="44"/>
      <c r="L19" s="48"/>
      <c r="N19" s="44"/>
      <c r="P19" s="48"/>
      <c r="R19" s="44"/>
      <c r="T19" s="48"/>
      <c r="V19" s="44"/>
      <c r="X19" s="48"/>
      <c r="Z19" s="44"/>
      <c r="AB19" s="42"/>
      <c r="AC19" s="43"/>
      <c r="AD19" s="44"/>
    </row>
    <row r="20" spans="1:30" ht="15" customHeight="1" x14ac:dyDescent="0.2">
      <c r="A20" s="39" t="s">
        <v>13</v>
      </c>
      <c r="B20" s="40"/>
      <c r="C20" s="41"/>
      <c r="D20" s="42">
        <v>60.957213908522519</v>
      </c>
      <c r="E20" s="43">
        <v>60.209785910681866</v>
      </c>
      <c r="F20" s="44">
        <f>IF(D20="","",IF(E20="","",(E20-D20)/D20))</f>
        <v>-1.2261518365362066E-2</v>
      </c>
      <c r="G20" s="2"/>
      <c r="H20" s="42">
        <v>53.289494690029649</v>
      </c>
      <c r="I20" s="43">
        <v>55.238004660366379</v>
      </c>
      <c r="J20" s="44">
        <f>IF(H20="","",IF(I20="","",(I20-H20)/H20))</f>
        <v>3.6564617128960912E-2</v>
      </c>
      <c r="L20" s="48">
        <v>49.633851773742634</v>
      </c>
      <c r="M20" s="5">
        <v>49.543428155672736</v>
      </c>
      <c r="N20" s="44">
        <f>IF(L20="","",IF(M20="","",(M20-L20)/L20))</f>
        <v>-1.8218134365653798E-3</v>
      </c>
      <c r="P20" s="48">
        <v>18.892712492169249</v>
      </c>
      <c r="Q20" s="5">
        <v>18.579189202709742</v>
      </c>
      <c r="R20" s="44">
        <f>IF(P20="","",IF(Q20="","",(Q20-P20)/P20))</f>
        <v>-1.6594932548169451E-2</v>
      </c>
      <c r="T20" s="48">
        <v>24.403657625064344</v>
      </c>
      <c r="U20" s="5">
        <v>23.393757286039872</v>
      </c>
      <c r="V20" s="44">
        <f>IF(T20="","",IF(U20="","",(U20-T20)/T20))</f>
        <v>-4.1383154711498282E-2</v>
      </c>
      <c r="X20" s="48">
        <v>5.0995254562399994</v>
      </c>
      <c r="Y20" s="5">
        <v>4.9955125278124166</v>
      </c>
      <c r="Z20" s="44">
        <f>IF(X20="","",IF(Y20="","",(Y20-X20)/X20))</f>
        <v>-2.0396589706265334E-2</v>
      </c>
      <c r="AB20" s="42">
        <v>212.27645594576833</v>
      </c>
      <c r="AC20" s="43">
        <v>211.95967774328338</v>
      </c>
      <c r="AD20" s="44">
        <f>IF(AB20="","",IF(AC20="","",(AC20-AB20)/AB20))</f>
        <v>-1.4922908010386409E-3</v>
      </c>
    </row>
    <row r="21" spans="1:30" ht="15" customHeight="1" x14ac:dyDescent="0.2">
      <c r="A21" s="45"/>
      <c r="B21" s="46" t="s">
        <v>10</v>
      </c>
      <c r="C21" s="47"/>
      <c r="D21" s="43">
        <f>IF(D20="","",D20+D18)</f>
        <v>244.39789653704918</v>
      </c>
      <c r="E21" s="43">
        <f>IF(E20="","",E20+E18)</f>
        <v>243.40808559427299</v>
      </c>
      <c r="F21" s="44">
        <f>IF(D21="","",IF(E21="","",(E21-D21)/D21))</f>
        <v>-4.0499977978580475E-3</v>
      </c>
      <c r="G21" s="2"/>
      <c r="H21" s="42">
        <f>IF(H20="","",H20+H18)</f>
        <v>212.45809514887213</v>
      </c>
      <c r="I21" s="43">
        <f>IF(I20="","",I20+I18)</f>
        <v>217.8457810177928</v>
      </c>
      <c r="J21" s="44">
        <f>IF(H21="","",IF(I21="","",(I21-H21)/H21))</f>
        <v>2.535881659461104E-2</v>
      </c>
      <c r="L21" s="48">
        <f>IF(L20="","",L20+L18)</f>
        <v>198.10759201442559</v>
      </c>
      <c r="M21" s="5">
        <f>IF(M20="","",M20+M18)</f>
        <v>198.83659266130198</v>
      </c>
      <c r="N21" s="44">
        <f>IF(L21="","",IF(M21="","",(M21-L21)/L21))</f>
        <v>3.6798218557080979E-3</v>
      </c>
      <c r="P21" s="48">
        <f>IF(P20="","",P20+P18)</f>
        <v>76.268550055271362</v>
      </c>
      <c r="Q21" s="5">
        <f>IF(Q20="","",Q20+Q18)</f>
        <v>74.223268300635667</v>
      </c>
      <c r="R21" s="44">
        <f>IF(P21="","",IF(Q21="","",(Q21-P21)/P21))</f>
        <v>-2.6816843288006549E-2</v>
      </c>
      <c r="T21" s="48">
        <f>IF(T20="","",T20+T18)</f>
        <v>95.913138061720957</v>
      </c>
      <c r="U21" s="5">
        <f>IF(U20="","",U20+U18)</f>
        <v>93.395250029067583</v>
      </c>
      <c r="V21" s="44">
        <f>IF(T21="","",IF(U21="","",(U21-T21)/T21))</f>
        <v>-2.6251753237737787E-2</v>
      </c>
      <c r="X21" s="48">
        <f>IF(X20="","",X20+X18)</f>
        <v>20.102190950241386</v>
      </c>
      <c r="Y21" s="5">
        <f>IF(Y20="","",Y20+Y18)</f>
        <v>19.758885969616561</v>
      </c>
      <c r="Z21" s="44">
        <f>IF(X21="","",IF(Y21="","",(Y21-X21)/X21))</f>
        <v>-1.7077988238923938E-2</v>
      </c>
      <c r="AB21" s="42">
        <f>IF(AB20="","",AB20+AB18)</f>
        <v>847.24746276757992</v>
      </c>
      <c r="AC21" s="43">
        <f>IF(AC20="","",AC20+AC18)</f>
        <v>847.46786357268934</v>
      </c>
      <c r="AD21" s="44">
        <f>IF(AB21="","",IF(AC21="","",(AC21-AB21)/AB21))</f>
        <v>2.6013746254189939E-4</v>
      </c>
    </row>
    <row r="22" spans="1:30" ht="15" customHeight="1" x14ac:dyDescent="0.2">
      <c r="A22" s="45"/>
      <c r="D22" s="42"/>
      <c r="E22" s="43"/>
      <c r="F22" s="44"/>
      <c r="G22" s="2"/>
      <c r="H22" s="42"/>
      <c r="I22" s="43"/>
      <c r="J22" s="44"/>
      <c r="L22" s="48"/>
      <c r="N22" s="44"/>
      <c r="P22" s="48"/>
      <c r="R22" s="44"/>
      <c r="T22" s="48"/>
      <c r="V22" s="44"/>
      <c r="X22" s="48"/>
      <c r="Z22" s="44"/>
      <c r="AB22" s="42"/>
      <c r="AC22" s="43"/>
      <c r="AD22" s="44"/>
    </row>
    <row r="23" spans="1:30" ht="15" customHeight="1" x14ac:dyDescent="0.2">
      <c r="A23" s="39" t="s">
        <v>14</v>
      </c>
      <c r="B23" s="40"/>
      <c r="C23" s="41"/>
      <c r="D23" s="42">
        <v>59.859349697295841</v>
      </c>
      <c r="E23" s="43">
        <v>58.84736550579354</v>
      </c>
      <c r="F23" s="44">
        <f>IF(D23="","",IF(E23="","",(E23-D23)/D23))</f>
        <v>-1.6906033837985661E-2</v>
      </c>
      <c r="G23" s="2"/>
      <c r="H23" s="42">
        <v>51.39629375520893</v>
      </c>
      <c r="I23" s="43">
        <v>52.460868069074706</v>
      </c>
      <c r="J23" s="44">
        <f>IF(H23="","",IF(I23="","",(I23-H23)/H23))</f>
        <v>2.0713056060737523E-2</v>
      </c>
      <c r="L23" s="48">
        <v>48.13039438923024</v>
      </c>
      <c r="M23" s="5">
        <v>48.27184561957224</v>
      </c>
      <c r="N23" s="44">
        <f>IF(L23="","",IF(M23="","",(M23-L23)/L23))</f>
        <v>2.9389169180307219E-3</v>
      </c>
      <c r="P23" s="48">
        <v>18.717530891959065</v>
      </c>
      <c r="Q23" s="5">
        <v>18.034403661550567</v>
      </c>
      <c r="R23" s="44">
        <f>IF(P23="","",IF(Q23="","",(Q23-P23)/P23))</f>
        <v>-3.6496653022860273E-2</v>
      </c>
      <c r="T23" s="48">
        <v>23.158264131608458</v>
      </c>
      <c r="U23" s="5">
        <v>22.864713073484229</v>
      </c>
      <c r="V23" s="44">
        <f>IF(T23="","",IF(U23="","",(U23-T23)/T23))</f>
        <v>-1.2675866224514004E-2</v>
      </c>
      <c r="X23" s="48">
        <v>4.8966834297995465</v>
      </c>
      <c r="Y23" s="5">
        <v>4.9234721092192384</v>
      </c>
      <c r="Z23" s="44">
        <f>IF(X23="","",IF(Y23="","",(Y23-X23)/X23))</f>
        <v>5.4707803360668781E-3</v>
      </c>
      <c r="AB23" s="42">
        <v>206.15851629510365</v>
      </c>
      <c r="AC23" s="43">
        <v>205.40266803869616</v>
      </c>
      <c r="AD23" s="44">
        <f>IF(AB23="","",IF(AC23="","",(AC23-AB23)/AB23))</f>
        <v>-3.6663450532673485E-3</v>
      </c>
    </row>
    <row r="24" spans="1:30" ht="15" customHeight="1" x14ac:dyDescent="0.2">
      <c r="A24" s="45"/>
      <c r="B24" s="46" t="s">
        <v>10</v>
      </c>
      <c r="C24" s="47"/>
      <c r="D24" s="43">
        <f>IF(D23="","",D23+D21)</f>
        <v>304.25724623434502</v>
      </c>
      <c r="E24" s="43">
        <f>IF(E23="","",E23+E21)</f>
        <v>302.25545110006652</v>
      </c>
      <c r="F24" s="44">
        <f>IF(D24="","",IF(E24="","",(E24-D24)/D24))</f>
        <v>-6.5792849933857377E-3</v>
      </c>
      <c r="G24" s="2"/>
      <c r="H24" s="42">
        <f>IF(H23="","",H23+H21)</f>
        <v>263.85438890408108</v>
      </c>
      <c r="I24" s="43">
        <f>IF(I23="","",I23+I21)</f>
        <v>270.30664908686754</v>
      </c>
      <c r="J24" s="44">
        <f>IF(H24="","",IF(I24="","",(I24-H24)/H24))</f>
        <v>2.4453867186314072E-2</v>
      </c>
      <c r="L24" s="48">
        <f>IF(L23="","",L23+L21)</f>
        <v>246.23798640365584</v>
      </c>
      <c r="M24" s="5">
        <f>IF(M23="","",M23+M21)</f>
        <v>247.10843828087422</v>
      </c>
      <c r="N24" s="44">
        <f>IF(L24="","",IF(M24="","",(M24-L24)/L24))</f>
        <v>3.535002417504591E-3</v>
      </c>
      <c r="P24" s="48">
        <f>IF(P23="","",P23+P21)</f>
        <v>94.98608094723042</v>
      </c>
      <c r="Q24" s="5">
        <f>IF(Q23="","",Q23+Q21)</f>
        <v>92.257671962186237</v>
      </c>
      <c r="R24" s="44">
        <f>IF(P24="","",IF(Q24="","",(Q24-P24)/P24))</f>
        <v>-2.8724303159322392E-2</v>
      </c>
      <c r="T24" s="48">
        <f>IF(T23="","",T23+T21)</f>
        <v>119.07140219332942</v>
      </c>
      <c r="U24" s="5">
        <f>IF(U23="","",U23+U21)</f>
        <v>116.25996310255181</v>
      </c>
      <c r="V24" s="44">
        <f>IF(T24="","",IF(U24="","",(U24-T24)/T24))</f>
        <v>-2.3611371319981925E-2</v>
      </c>
      <c r="X24" s="48">
        <f>IF(X23="","",X23+X21)</f>
        <v>24.998874380040931</v>
      </c>
      <c r="Y24" s="5">
        <f>IF(Y23="","",Y23+Y21)</f>
        <v>24.682358078835797</v>
      </c>
      <c r="Z24" s="44">
        <f>IF(X24="","",IF(Y24="","",(Y24-X24)/X24))</f>
        <v>-1.2661222117178203E-2</v>
      </c>
      <c r="AB24" s="42">
        <f>IF(AB23="","",AB23+AB21)</f>
        <v>1053.4059790626836</v>
      </c>
      <c r="AC24" s="43">
        <f>IF(AC23="","",AC23+AC21)</f>
        <v>1052.8705316113856</v>
      </c>
      <c r="AD24" s="44">
        <f>IF(AB24="","",IF(AC24="","",(AC24-AB24)/AB24))</f>
        <v>-5.0830113170091142E-4</v>
      </c>
    </row>
    <row r="25" spans="1:30" ht="15" customHeight="1" x14ac:dyDescent="0.2">
      <c r="A25" s="45"/>
      <c r="D25" s="42"/>
      <c r="E25" s="43"/>
      <c r="F25" s="44"/>
      <c r="G25" s="2"/>
      <c r="H25" s="42"/>
      <c r="I25" s="43"/>
      <c r="J25" s="44"/>
      <c r="L25" s="48"/>
      <c r="N25" s="44"/>
      <c r="P25" s="48"/>
      <c r="R25" s="44"/>
      <c r="T25" s="48"/>
      <c r="V25" s="44"/>
      <c r="X25" s="48"/>
      <c r="Z25" s="44"/>
      <c r="AB25" s="42"/>
      <c r="AC25" s="43"/>
      <c r="AD25" s="44"/>
    </row>
    <row r="26" spans="1:30" ht="15" customHeight="1" x14ac:dyDescent="0.2">
      <c r="A26" s="39" t="s">
        <v>15</v>
      </c>
      <c r="B26" s="40"/>
      <c r="C26" s="41"/>
      <c r="D26" s="42">
        <v>58.62057193063162</v>
      </c>
      <c r="E26" s="43">
        <v>57.943046038863166</v>
      </c>
      <c r="F26" s="44">
        <f>IF(D26="","",IF(E26="","",(E26-D26)/D26))</f>
        <v>-1.155781783518252E-2</v>
      </c>
      <c r="G26" s="2"/>
      <c r="H26" s="42">
        <v>50.51250660297876</v>
      </c>
      <c r="I26" s="43">
        <v>50.442559787432081</v>
      </c>
      <c r="J26" s="44">
        <f>IF(H26="","",IF(I26="","",(I26-H26)/H26))</f>
        <v>-1.3847425172631227E-3</v>
      </c>
      <c r="L26" s="48">
        <v>47.618502005434095</v>
      </c>
      <c r="M26" s="5">
        <v>47.464743791173099</v>
      </c>
      <c r="N26" s="44">
        <f>IF(L26="","",IF(M26="","",(M26-L26)/L26))</f>
        <v>-3.2289594965303585E-3</v>
      </c>
      <c r="P26" s="48">
        <v>18.303171185670397</v>
      </c>
      <c r="Q26" s="5">
        <v>18.007227413616935</v>
      </c>
      <c r="R26" s="44">
        <f>IF(P26="","",IF(Q26="","",(Q26-P26)/P26))</f>
        <v>-1.6168988917349882E-2</v>
      </c>
      <c r="T26" s="48">
        <v>23.176858240231898</v>
      </c>
      <c r="U26" s="5">
        <v>22.639981307022744</v>
      </c>
      <c r="V26" s="44">
        <f>IF(T26="","",IF(U26="","",(U26-T26)/T26))</f>
        <v>-2.3164353323661787E-2</v>
      </c>
      <c r="X26" s="48">
        <v>4.9536004425733138</v>
      </c>
      <c r="Y26" s="5">
        <v>4.873365710908522</v>
      </c>
      <c r="Z26" s="44">
        <f>IF(X26="","",IF(Y26="","",(Y26-X26)/X26))</f>
        <v>-1.6197255429650916E-2</v>
      </c>
      <c r="AB26" s="42">
        <v>203.18521040752236</v>
      </c>
      <c r="AC26" s="43">
        <v>201.3709240490156</v>
      </c>
      <c r="AD26" s="44">
        <f>IF(AB26="","",IF(AC26="","",(AC26-AB26)/AB26))</f>
        <v>-8.9292244985149476E-3</v>
      </c>
    </row>
    <row r="27" spans="1:30" ht="15" customHeight="1" x14ac:dyDescent="0.2">
      <c r="A27" s="45"/>
      <c r="B27" s="46" t="s">
        <v>10</v>
      </c>
      <c r="C27" s="47"/>
      <c r="D27" s="43">
        <f>IF(D26="","",D26+D24)</f>
        <v>362.87781816497665</v>
      </c>
      <c r="E27" s="43">
        <f>IF(E26="","",E26+E24)</f>
        <v>360.19849713892967</v>
      </c>
      <c r="F27" s="44">
        <f>IF(D27="","",IF(E27="","",(E27-D27)/D27))</f>
        <v>-7.3835348757219071E-3</v>
      </c>
      <c r="G27" s="2"/>
      <c r="H27" s="42">
        <f>IF(H26="","",H26+H24)</f>
        <v>314.36689550705984</v>
      </c>
      <c r="I27" s="43">
        <f>IF(I26="","",I26+I24)</f>
        <v>320.7492088742996</v>
      </c>
      <c r="J27" s="44">
        <f>IF(H27="","",IF(I27="","",(I27-H27)/H27))</f>
        <v>2.03021165983313E-2</v>
      </c>
      <c r="L27" s="48">
        <f>IF(L26="","",L26+L24)</f>
        <v>293.85648840908993</v>
      </c>
      <c r="M27" s="5">
        <f>IF(M26="","",M26+M24)</f>
        <v>294.5731820720473</v>
      </c>
      <c r="N27" s="44">
        <f>IF(L27="","",IF(M27="","",(M27-L27)/L27))</f>
        <v>2.4389240708533517E-3</v>
      </c>
      <c r="P27" s="48">
        <f>IF(P26="","",P26+P24)</f>
        <v>113.28925213290081</v>
      </c>
      <c r="Q27" s="5">
        <f>IF(Q26="","",Q26+Q24)</f>
        <v>110.26489937580317</v>
      </c>
      <c r="R27" s="44">
        <f>IF(P27="","",IF(Q27="","",(Q27-P27)/P27))</f>
        <v>-2.6695848901445173E-2</v>
      </c>
      <c r="T27" s="48">
        <f>IF(T26="","",T26+T24)</f>
        <v>142.24826043356131</v>
      </c>
      <c r="U27" s="5">
        <f>IF(U26="","",U26+U24)</f>
        <v>138.89994440957454</v>
      </c>
      <c r="V27" s="44">
        <f>IF(T27="","",IF(U27="","",(U27-T27)/T27))</f>
        <v>-2.353853758057476E-2</v>
      </c>
      <c r="X27" s="48">
        <f>IF(X26="","",X26+X24)</f>
        <v>29.952474822614246</v>
      </c>
      <c r="Y27" s="5">
        <f>IF(Y26="","",Y26+Y24)</f>
        <v>29.55572378974432</v>
      </c>
      <c r="Z27" s="44">
        <f>IF(X27="","",IF(Y27="","",(Y27-X27)/X27))</f>
        <v>-1.324601840814759E-2</v>
      </c>
      <c r="AB27" s="42">
        <f>IF(AB26="","",AB26+AB24)</f>
        <v>1256.591189470206</v>
      </c>
      <c r="AC27" s="43">
        <f>IF(AC26="","",AC26+AC24)</f>
        <v>1254.2414556604012</v>
      </c>
      <c r="AD27" s="44">
        <f>IF(AB27="","",IF(AC27="","",(AC27-AB27)/AB27))</f>
        <v>-1.8699270132519798E-3</v>
      </c>
    </row>
    <row r="28" spans="1:30" ht="15" customHeight="1" x14ac:dyDescent="0.2">
      <c r="A28" s="45"/>
      <c r="D28" s="42"/>
      <c r="E28" s="43"/>
      <c r="F28" s="44"/>
      <c r="G28" s="2"/>
      <c r="H28" s="42"/>
      <c r="I28" s="43"/>
      <c r="J28" s="44"/>
      <c r="L28" s="48"/>
      <c r="N28" s="44"/>
      <c r="P28" s="48"/>
      <c r="R28" s="44"/>
      <c r="T28" s="48"/>
      <c r="V28" s="44"/>
      <c r="X28" s="48"/>
      <c r="Z28" s="44"/>
      <c r="AB28" s="42"/>
      <c r="AC28" s="43"/>
      <c r="AD28" s="44"/>
    </row>
    <row r="29" spans="1:30" ht="15" customHeight="1" x14ac:dyDescent="0.2">
      <c r="A29" s="39" t="s">
        <v>16</v>
      </c>
      <c r="B29" s="40"/>
      <c r="C29" s="41"/>
      <c r="D29" s="42">
        <v>59.437784050746487</v>
      </c>
      <c r="E29" s="43">
        <v>58.620593675112012</v>
      </c>
      <c r="F29" s="44">
        <f>IF(D29="","",IF(E29="","",(E29-D29)/D29))</f>
        <v>-1.3748668270283733E-2</v>
      </c>
      <c r="G29" s="2"/>
      <c r="H29" s="42">
        <v>51.842144499350979</v>
      </c>
      <c r="I29" s="43">
        <v>52.627848154152652</v>
      </c>
      <c r="J29" s="44">
        <f>IF(H29="","",IF(I29="","",(I29-H29)/H29))</f>
        <v>1.5155693546039722E-2</v>
      </c>
      <c r="L29" s="48">
        <v>49.093722400305992</v>
      </c>
      <c r="M29" s="5">
        <v>48.536271201191248</v>
      </c>
      <c r="N29" s="44">
        <f>IF(L29="","",IF(M29="","",(M29-L29)/L29))</f>
        <v>-1.1354836664641875E-2</v>
      </c>
      <c r="P29" s="48">
        <v>18.457638098901171</v>
      </c>
      <c r="Q29" s="5">
        <v>17.826554661346268</v>
      </c>
      <c r="R29" s="44">
        <f>IF(P29="","",IF(Q29="","",(Q29-P29)/P29))</f>
        <v>-3.4190909702172173E-2</v>
      </c>
      <c r="T29" s="48">
        <v>23.006836590482202</v>
      </c>
      <c r="U29" s="5">
        <v>23.550390201292444</v>
      </c>
      <c r="V29" s="44">
        <f>IF(T29="","",IF(U29="","",(U29-T29)/T29))</f>
        <v>2.3625743099123311E-2</v>
      </c>
      <c r="X29" s="48">
        <v>5.1601443839234777</v>
      </c>
      <c r="Y29" s="5">
        <v>5.0448070982036333</v>
      </c>
      <c r="Z29" s="44">
        <f>IF(X29="","",IF(Y29="","",(Y29-X29)/X29))</f>
        <v>-2.2351561727454731E-2</v>
      </c>
      <c r="AB29" s="42">
        <v>206.99827002371089</v>
      </c>
      <c r="AC29" s="43">
        <v>206.20646499129955</v>
      </c>
      <c r="AD29" s="44">
        <f>IF(AB29="","",IF(AC29="","",(AC29-AB29)/AB29))</f>
        <v>-3.8251770525455794E-3</v>
      </c>
    </row>
    <row r="30" spans="1:30" ht="15" customHeight="1" x14ac:dyDescent="0.2">
      <c r="A30" s="45"/>
      <c r="B30" s="46" t="s">
        <v>10</v>
      </c>
      <c r="C30" s="47"/>
      <c r="D30" s="43">
        <f>IF(D29="","",D29+D27)</f>
        <v>422.31560221572312</v>
      </c>
      <c r="E30" s="43">
        <f>IF(E29="","",E29+E27)</f>
        <v>418.81909081404166</v>
      </c>
      <c r="F30" s="44">
        <f>IF(D30="","",IF(E30="","",(E30-D30)/D30))</f>
        <v>-8.2793801207832387E-3</v>
      </c>
      <c r="G30" s="2"/>
      <c r="H30" s="42">
        <f>IF(H29="","",H29+H27)</f>
        <v>366.20904000641082</v>
      </c>
      <c r="I30" s="43">
        <f>IF(I29="","",I29+I27)</f>
        <v>373.37705702845227</v>
      </c>
      <c r="J30" s="44">
        <f>IF(H30="","",IF(I30="","",(I30-H30)/H30))</f>
        <v>1.9573566567105967E-2</v>
      </c>
      <c r="L30" s="48">
        <f>IF(L29="","",L29+L27)</f>
        <v>342.95021080939591</v>
      </c>
      <c r="M30" s="5">
        <f>IF(M29="","",M29+M27)</f>
        <v>343.10945327323856</v>
      </c>
      <c r="N30" s="44">
        <f>IF(L30="","",IF(M30="","",(M30-L30)/L30))</f>
        <v>4.6433114435712793E-4</v>
      </c>
      <c r="P30" s="48">
        <f>IF(P29="","",P29+P27)</f>
        <v>131.74689023180198</v>
      </c>
      <c r="Q30" s="5">
        <f>IF(Q29="","",Q29+Q27)</f>
        <v>128.09145403714945</v>
      </c>
      <c r="R30" s="44">
        <f>IF(P30="","",IF(Q30="","",(Q30-P30)/P30))</f>
        <v>-2.7745901161089895E-2</v>
      </c>
      <c r="T30" s="48">
        <f>IF(T29="","",T29+T27)</f>
        <v>165.25509702404352</v>
      </c>
      <c r="U30" s="5">
        <f>IF(U29="","",U29+U27)</f>
        <v>162.450334610867</v>
      </c>
      <c r="V30" s="44">
        <f>IF(T30="","",IF(U30="","",(U30-T30)/T30))</f>
        <v>-1.6972320150394179E-2</v>
      </c>
      <c r="X30" s="48">
        <f>IF(X29="","",X29+X27)</f>
        <v>35.112619206537723</v>
      </c>
      <c r="Y30" s="5">
        <f>IF(Y29="","",Y29+Y27)</f>
        <v>34.600530887947954</v>
      </c>
      <c r="Z30" s="44">
        <f>IF(X30="","",IF(Y30="","",(Y30-X30)/X30))</f>
        <v>-1.4584167463486205E-2</v>
      </c>
      <c r="AB30" s="42">
        <f>IF(AB29="","",AB29+AB27)</f>
        <v>1463.5894594939168</v>
      </c>
      <c r="AC30" s="43">
        <f>IF(AC29="","",AC29+AC27)</f>
        <v>1460.4479206517008</v>
      </c>
      <c r="AD30" s="44">
        <f>IF(AB30="","",IF(AC30="","",(AC30-AB30)/AB30))</f>
        <v>-2.1464617839638848E-3</v>
      </c>
    </row>
    <row r="31" spans="1:30" ht="15" customHeight="1" x14ac:dyDescent="0.2">
      <c r="A31" s="45"/>
      <c r="D31" s="42"/>
      <c r="E31" s="43"/>
      <c r="F31" s="44"/>
      <c r="G31" s="2"/>
      <c r="H31" s="42"/>
      <c r="I31" s="43"/>
      <c r="J31" s="44"/>
      <c r="L31" s="48"/>
      <c r="N31" s="44"/>
      <c r="P31" s="48"/>
      <c r="R31" s="44"/>
      <c r="T31" s="48"/>
      <c r="V31" s="44"/>
      <c r="X31" s="48"/>
      <c r="Z31" s="44"/>
      <c r="AB31" s="42"/>
      <c r="AC31" s="43"/>
      <c r="AD31" s="44"/>
    </row>
    <row r="32" spans="1:30" ht="15" customHeight="1" x14ac:dyDescent="0.2">
      <c r="A32" s="39" t="s">
        <v>17</v>
      </c>
      <c r="B32" s="40"/>
      <c r="C32" s="41"/>
      <c r="D32" s="42">
        <v>55.46296720428154</v>
      </c>
      <c r="E32" s="43">
        <v>55.355305530051659</v>
      </c>
      <c r="F32" s="44">
        <f>IF(D32="","",IF(E32="","",(E32-D32)/D32))</f>
        <v>-1.9411452299935722E-3</v>
      </c>
      <c r="G32" s="2"/>
      <c r="H32" s="42">
        <v>48.498645923774241</v>
      </c>
      <c r="I32" s="43">
        <v>49.292415926915858</v>
      </c>
      <c r="J32" s="44">
        <f>IF(H32="","",IF(I32="","",(I32-H32)/H32))</f>
        <v>1.6366848764998356E-2</v>
      </c>
      <c r="L32" s="48">
        <v>44.753133268886302</v>
      </c>
      <c r="M32" s="5">
        <v>45.303575899246418</v>
      </c>
      <c r="N32" s="44">
        <f>IF(L32="","",IF(M32="","",(M32-L32)/L32))</f>
        <v>1.2299532795903709E-2</v>
      </c>
      <c r="P32" s="48">
        <v>17.033655617939957</v>
      </c>
      <c r="Q32" s="5">
        <v>17.466618579440713</v>
      </c>
      <c r="R32" s="44">
        <f>IF(P32="","",IF(Q32="","",(Q32-P32)/P32))</f>
        <v>2.5418088237310423E-2</v>
      </c>
      <c r="T32" s="48">
        <v>21.871942727082271</v>
      </c>
      <c r="U32" s="5">
        <v>22.052750211936885</v>
      </c>
      <c r="V32" s="44">
        <f>IF(T32="","",IF(U32="","",(U32-T32)/T32))</f>
        <v>8.2666403762449263E-3</v>
      </c>
      <c r="X32" s="48">
        <v>4.6977629832062204</v>
      </c>
      <c r="Y32" s="5">
        <v>4.8933800166802826</v>
      </c>
      <c r="Z32" s="44">
        <f>IF(X32="","",IF(Y32="","",(Y32-X32)/X32))</f>
        <v>4.1640464658043178E-2</v>
      </c>
      <c r="AB32" s="42">
        <v>192.31810772517142</v>
      </c>
      <c r="AC32" s="43">
        <v>194.36404616427305</v>
      </c>
      <c r="AD32" s="44">
        <f>IF(AB32="","",IF(AC32="","",(AC32-AB32)/AB32))</f>
        <v>1.063830371098151E-2</v>
      </c>
    </row>
    <row r="33" spans="1:31" ht="15" customHeight="1" x14ac:dyDescent="0.2">
      <c r="A33" s="45"/>
      <c r="B33" s="46" t="s">
        <v>10</v>
      </c>
      <c r="C33" s="47"/>
      <c r="D33" s="43">
        <f>IF(D32="","",D32+D30)</f>
        <v>477.77856942000466</v>
      </c>
      <c r="E33" s="43">
        <f>IF(E32="","",E32+E30)</f>
        <v>474.17439634409334</v>
      </c>
      <c r="F33" s="44">
        <f>IF(D33="","",IF(E33="","",(E33-D33)/D33))</f>
        <v>-7.5436055666677883E-3</v>
      </c>
      <c r="G33" s="2"/>
      <c r="H33" s="42">
        <f>IF(H32="","",H32+H30)</f>
        <v>414.70768593018505</v>
      </c>
      <c r="I33" s="43">
        <f>IF(I32="","",I32+I30)</f>
        <v>422.66947295536812</v>
      </c>
      <c r="J33" s="44">
        <f>IF(H33="","",IF(I33="","",(I33-H33)/H33))</f>
        <v>1.9198551884383009E-2</v>
      </c>
      <c r="L33" s="48">
        <f>IF(L32="","",L32+L30)</f>
        <v>387.70334407828221</v>
      </c>
      <c r="M33" s="5">
        <f>IF(M32="","",M32+M30)</f>
        <v>388.41302917248498</v>
      </c>
      <c r="N33" s="44">
        <f>IF(L33="","",IF(M33="","",(M33-L33)/L33))</f>
        <v>1.8304848411611178E-3</v>
      </c>
      <c r="P33" s="48">
        <f>IF(P32="","",P32+P30)</f>
        <v>148.78054584974194</v>
      </c>
      <c r="Q33" s="5">
        <f>IF(Q32="","",Q32+Q30)</f>
        <v>145.55807261659015</v>
      </c>
      <c r="R33" s="44">
        <f>IF(P33="","",IF(Q33="","",(Q33-P33)/P33))</f>
        <v>-2.1659237871100859E-2</v>
      </c>
      <c r="T33" s="48">
        <f>IF(T32="","",T32+T30)</f>
        <v>187.12703975112578</v>
      </c>
      <c r="U33" s="5">
        <f>IF(U32="","",U32+U30)</f>
        <v>184.50308482280388</v>
      </c>
      <c r="V33" s="44">
        <f>IF(T33="","",IF(U33="","",(U33-T33)/T33))</f>
        <v>-1.4022318376925575E-2</v>
      </c>
      <c r="X33" s="48">
        <f>IF(X32="","",X32+X30)</f>
        <v>39.81038218974394</v>
      </c>
      <c r="Y33" s="5">
        <f>IF(Y32="","",Y32+Y30)</f>
        <v>39.493910904628237</v>
      </c>
      <c r="Z33" s="44">
        <f>IF(X33="","",IF(Y33="","",(Y33-X33)/X33))</f>
        <v>-7.9494661369323306E-3</v>
      </c>
      <c r="AB33" s="42">
        <f>IF(AB32="","",AB32+AB30)</f>
        <v>1655.9075672190882</v>
      </c>
      <c r="AC33" s="43">
        <f>IF(AC32="","",AC32+AC30)</f>
        <v>1654.8119668159738</v>
      </c>
      <c r="AD33" s="44">
        <f>IF(AB33="","",IF(AC33="","",(AC33-AB33)/AB33))</f>
        <v>-6.6163137653525088E-4</v>
      </c>
    </row>
    <row r="34" spans="1:31" ht="15" customHeight="1" x14ac:dyDescent="0.2">
      <c r="A34" s="45"/>
      <c r="D34" s="42"/>
      <c r="E34" s="43"/>
      <c r="F34" s="44"/>
      <c r="G34" s="2"/>
      <c r="H34" s="42"/>
      <c r="I34" s="43"/>
      <c r="J34" s="44"/>
      <c r="L34" s="48"/>
      <c r="N34" s="44"/>
      <c r="P34" s="48"/>
      <c r="R34" s="44"/>
      <c r="T34" s="48"/>
      <c r="V34" s="44"/>
      <c r="X34" s="48"/>
      <c r="Z34" s="44"/>
      <c r="AB34" s="42"/>
      <c r="AC34" s="43"/>
      <c r="AD34" s="44"/>
    </row>
    <row r="35" spans="1:31" ht="15" customHeight="1" x14ac:dyDescent="0.2">
      <c r="A35" s="39" t="s">
        <v>18</v>
      </c>
      <c r="B35" s="40"/>
      <c r="C35" s="41"/>
      <c r="D35" s="42">
        <v>61.493140801563456</v>
      </c>
      <c r="E35" s="43">
        <v>60.149557971722714</v>
      </c>
      <c r="F35" s="44">
        <f>IF(D35="","",IF(E35="","",(E35-D35)/D35))</f>
        <v>-2.1849312172498126E-2</v>
      </c>
      <c r="G35" s="2"/>
      <c r="H35" s="42">
        <v>53.9373635747504</v>
      </c>
      <c r="I35" s="43">
        <v>54.236416016407297</v>
      </c>
      <c r="J35" s="44">
        <f>IF(H35="","",IF(I35="","",(I35-H35)/H35))</f>
        <v>5.5444393614539266E-3</v>
      </c>
      <c r="L35" s="48">
        <v>50.224651747095123</v>
      </c>
      <c r="M35" s="5">
        <v>49.32225283135805</v>
      </c>
      <c r="N35" s="44">
        <f>IF(L35="","",IF(M35="","",(M35-L35)/L35))</f>
        <v>-1.7967250828957039E-2</v>
      </c>
      <c r="P35" s="48">
        <v>19.379133695518625</v>
      </c>
      <c r="Q35" s="5">
        <v>18.401184807986994</v>
      </c>
      <c r="R35" s="44">
        <f>IF(P35="","",IF(Q35="","",(Q35-P35)/P35))</f>
        <v>-5.0464014692141783E-2</v>
      </c>
      <c r="T35" s="48">
        <v>24.7756192028308</v>
      </c>
      <c r="U35" s="5">
        <v>23.950598697064834</v>
      </c>
      <c r="V35" s="44">
        <f>IF(T35="","",IF(U35="","",(U35-T35)/T35))</f>
        <v>-3.3299692694328364E-2</v>
      </c>
      <c r="X35" s="48">
        <v>5.2281012573507022</v>
      </c>
      <c r="Y35" s="5">
        <v>5.0279206090725799</v>
      </c>
      <c r="Z35" s="44">
        <f>IF(X35="","",IF(Y35="","",(Y35-X35)/X35))</f>
        <v>-3.8289359448933517E-2</v>
      </c>
      <c r="AB35" s="42">
        <v>215.03801027911021</v>
      </c>
      <c r="AC35" s="43">
        <v>211.0879309336145</v>
      </c>
      <c r="AD35" s="44">
        <f>IF(AB35="","",IF(AC35="","",(AC35-AB35)/AB35))</f>
        <v>-1.8369214541971782E-2</v>
      </c>
    </row>
    <row r="36" spans="1:31" ht="15" customHeight="1" x14ac:dyDescent="0.2">
      <c r="A36" s="45"/>
      <c r="B36" s="46" t="s">
        <v>10</v>
      </c>
      <c r="C36" s="47"/>
      <c r="D36" s="43">
        <f>IF(D35="","",D35+D33)</f>
        <v>539.27171022156813</v>
      </c>
      <c r="E36" s="43">
        <f>IF(E35="","",E35+E33)</f>
        <v>534.32395431581608</v>
      </c>
      <c r="F36" s="44">
        <f>IF(D36="","",IF(E36="","",(E36-D36)/D36))</f>
        <v>-9.1748849642403537E-3</v>
      </c>
      <c r="G36" s="2"/>
      <c r="H36" s="42">
        <f>IF(H35="","",H35+H33)</f>
        <v>468.64504950493546</v>
      </c>
      <c r="I36" s="43">
        <f>IF(I35="","",I35+I33)</f>
        <v>476.90588897177543</v>
      </c>
      <c r="J36" s="44">
        <f>IF(H36="","",IF(I36="","",(I36-H36)/H36))</f>
        <v>1.7627070798179788E-2</v>
      </c>
      <c r="L36" s="48">
        <f>IF(L35="","",L35+L33)</f>
        <v>437.92799582537737</v>
      </c>
      <c r="M36" s="5">
        <f>IF(M35="","",M35+M33)</f>
        <v>437.73528200384305</v>
      </c>
      <c r="N36" s="44">
        <f>IF(L36="","",IF(M36="","",(M36-L36)/L36))</f>
        <v>-4.4005823644843246E-4</v>
      </c>
      <c r="P36" s="48">
        <f>IF(P35="","",P35+P33)</f>
        <v>168.15967954526056</v>
      </c>
      <c r="Q36" s="5">
        <f>IF(Q35="","",Q35+Q33)</f>
        <v>163.95925742457715</v>
      </c>
      <c r="R36" s="44">
        <f>IF(P36="","",IF(Q36="","",(Q36-P36)/P36))</f>
        <v>-2.4978770963659337E-2</v>
      </c>
      <c r="T36" s="48">
        <f>IF(T35="","",T35+T33)</f>
        <v>211.90265895395657</v>
      </c>
      <c r="U36" s="5">
        <f>IF(U35="","",U35+U33)</f>
        <v>208.45368351986872</v>
      </c>
      <c r="V36" s="44">
        <f>IF(T36="","",IF(U36="","",(U36-T36)/T36))</f>
        <v>-1.6276225372128385E-2</v>
      </c>
      <c r="X36" s="48">
        <f>IF(X35="","",X35+X33)</f>
        <v>45.038483447094642</v>
      </c>
      <c r="Y36" s="5">
        <f>IF(Y35="","",Y35+Y33)</f>
        <v>44.521831513700818</v>
      </c>
      <c r="Z36" s="44">
        <f>IF(X36="","",IF(Y36="","",(Y36-X36)/X36))</f>
        <v>-1.147134392304127E-2</v>
      </c>
      <c r="AB36" s="42">
        <f>IF(AB35="","",AB35+AB33)</f>
        <v>1870.9455774981984</v>
      </c>
      <c r="AC36" s="43">
        <f>IF(AC35="","",AC35+AC33)</f>
        <v>1865.8998977495883</v>
      </c>
      <c r="AD36" s="44">
        <f>IF(AB36="","",IF(AC36="","",(AC36-AB36)/AB36))</f>
        <v>-2.6968607795407741E-3</v>
      </c>
    </row>
    <row r="37" spans="1:31" ht="15" customHeight="1" x14ac:dyDescent="0.2">
      <c r="A37" s="45"/>
      <c r="D37" s="42"/>
      <c r="E37" s="43"/>
      <c r="F37" s="44"/>
      <c r="G37" s="2"/>
      <c r="H37" s="42"/>
      <c r="I37" s="43"/>
      <c r="J37" s="44"/>
      <c r="L37" s="48"/>
      <c r="N37" s="44"/>
      <c r="P37" s="48"/>
      <c r="R37" s="44"/>
      <c r="T37" s="48"/>
      <c r="V37" s="44"/>
      <c r="X37" s="48"/>
      <c r="Z37" s="44"/>
      <c r="AB37" s="42"/>
      <c r="AC37" s="43"/>
      <c r="AD37" s="44"/>
    </row>
    <row r="38" spans="1:31" ht="15" customHeight="1" x14ac:dyDescent="0.2">
      <c r="A38" s="39" t="s">
        <v>19</v>
      </c>
      <c r="B38" s="40"/>
      <c r="C38" s="41"/>
      <c r="D38" s="42">
        <v>58.452306027312275</v>
      </c>
      <c r="E38" s="43">
        <v>57.536972476967492</v>
      </c>
      <c r="F38" s="44">
        <f>IF(D38="","",IF(E38="","",(E38-D38)/D38))</f>
        <v>-1.5659494253607156E-2</v>
      </c>
      <c r="G38" s="2"/>
      <c r="H38" s="42">
        <v>51.349508603203319</v>
      </c>
      <c r="I38" s="43">
        <v>52.238280636328398</v>
      </c>
      <c r="J38" s="44">
        <f>IF(H38="","",IF(I38="","",(I38-H38)/H38))</f>
        <v>1.7308287017758044E-2</v>
      </c>
      <c r="L38" s="48">
        <v>48.005806736966498</v>
      </c>
      <c r="M38" s="5">
        <v>47.499502852420399</v>
      </c>
      <c r="N38" s="44">
        <f>IF(L38="","",IF(M38="","",(M38-L38)/L38))</f>
        <v>-1.0546721718900394E-2</v>
      </c>
      <c r="P38" s="48">
        <v>17.830425973539349</v>
      </c>
      <c r="Q38" s="5">
        <v>18.011059099083823</v>
      </c>
      <c r="R38" s="44">
        <f>IF(P38="","",IF(Q38="","",(Q38-P38)/P38))</f>
        <v>1.0130611899712167E-2</v>
      </c>
      <c r="T38" s="48">
        <v>23.790839160775796</v>
      </c>
      <c r="U38" s="5">
        <v>22.986709345291853</v>
      </c>
      <c r="V38" s="44">
        <f>IF(T38="","",IF(U38="","",(U38-T38)/T38))</f>
        <v>-3.3799976959607222E-2</v>
      </c>
      <c r="X38" s="48">
        <v>4.8421017159347883</v>
      </c>
      <c r="Y38" s="5">
        <v>4.7157512729258819</v>
      </c>
      <c r="Z38" s="44">
        <f>IF(X38="","",IF(Y38="","",(Y38-X38)/X38))</f>
        <v>-2.6094132346105397E-2</v>
      </c>
      <c r="AB38" s="42">
        <v>204.27098821773293</v>
      </c>
      <c r="AC38" s="43">
        <v>202.98827568301868</v>
      </c>
      <c r="AD38" s="44">
        <f>IF(AB38="","",IF(AC38="","",(AC38-AB38)/AB38))</f>
        <v>-6.2794650669971966E-3</v>
      </c>
    </row>
    <row r="39" spans="1:31" ht="15" customHeight="1" x14ac:dyDescent="0.2">
      <c r="A39" s="45"/>
      <c r="B39" s="46" t="s">
        <v>10</v>
      </c>
      <c r="C39" s="47"/>
      <c r="D39" s="43">
        <f>IF(D38="","",D38+D36)</f>
        <v>597.72401624888039</v>
      </c>
      <c r="E39" s="43">
        <f>IF(E38="","",E38+E36)</f>
        <v>591.86092679278363</v>
      </c>
      <c r="F39" s="44">
        <f>IF(D39="","",IF(E39="","",(E39-D39)/D39))</f>
        <v>-9.8090243937186648E-3</v>
      </c>
      <c r="G39" s="2"/>
      <c r="H39" s="42">
        <f>IF(H38="","",H38+H36)</f>
        <v>519.99455810813879</v>
      </c>
      <c r="I39" s="43">
        <f>IF(I38="","",I38+I36)</f>
        <v>529.14416960810377</v>
      </c>
      <c r="J39" s="44">
        <f>IF(H39="","",IF(I39="","",(I39-H39)/H39))</f>
        <v>1.7595590871668718E-2</v>
      </c>
      <c r="L39" s="48">
        <f>IF(L38="","",L38+L36)</f>
        <v>485.93380256234389</v>
      </c>
      <c r="M39" s="5">
        <f>IF(M38="","",M38+M36)</f>
        <v>485.23478485626345</v>
      </c>
      <c r="N39" s="44">
        <f>IF(L39="","",IF(M39="","",(M39-L39)/L39))</f>
        <v>-1.4385039739867819E-3</v>
      </c>
      <c r="P39" s="48">
        <f>IF(P38="","",P38+P36)</f>
        <v>185.99010551879991</v>
      </c>
      <c r="Q39" s="5">
        <f>IF(Q38="","",Q38+Q36)</f>
        <v>181.97031652366098</v>
      </c>
      <c r="R39" s="44">
        <f>IF(P39="","",IF(Q39="","",(Q39-P39)/P39))</f>
        <v>-2.1612918514811012E-2</v>
      </c>
      <c r="T39" s="48">
        <f>IF(T38="","",T38+T36)</f>
        <v>235.69349811473236</v>
      </c>
      <c r="U39" s="5">
        <f>IF(U38="","",U38+U36)</f>
        <v>231.44039286516056</v>
      </c>
      <c r="V39" s="44">
        <f>IF(T39="","",IF(U39="","",(U39-T39)/T39))</f>
        <v>-1.8045068207615339E-2</v>
      </c>
      <c r="X39" s="48">
        <f>IF(X38="","",X38+X36)</f>
        <v>49.88058516302943</v>
      </c>
      <c r="Y39" s="5">
        <f>IF(Y38="","",Y38+Y36)</f>
        <v>49.237582786626703</v>
      </c>
      <c r="Z39" s="44">
        <f>IF(X39="","",IF(Y39="","",(Y39-X39)/X39))</f>
        <v>-1.2890834666456727E-2</v>
      </c>
      <c r="AB39" s="42">
        <f>IF(AB38="","",AB38+AB36)</f>
        <v>2075.2165657159312</v>
      </c>
      <c r="AC39" s="43">
        <f>IF(AC38="","",AC38+AC36)</f>
        <v>2068.8881734326069</v>
      </c>
      <c r="AD39" s="44">
        <f>IF(AB39="","",IF(AC39="","",(AC39-AB39)/AB39))</f>
        <v>-3.0495093321217205E-3</v>
      </c>
    </row>
    <row r="40" spans="1:31" ht="15" customHeight="1" x14ac:dyDescent="0.2">
      <c r="A40" s="45"/>
      <c r="D40" s="42"/>
      <c r="E40" s="43"/>
      <c r="F40" s="44"/>
      <c r="G40" s="2"/>
      <c r="H40" s="42"/>
      <c r="I40" s="43"/>
      <c r="J40" s="44"/>
      <c r="L40" s="48"/>
      <c r="N40" s="44"/>
      <c r="P40" s="48"/>
      <c r="R40" s="44"/>
      <c r="T40" s="48"/>
      <c r="V40" s="44"/>
      <c r="X40" s="48"/>
      <c r="Z40" s="44"/>
      <c r="AB40" s="42"/>
      <c r="AC40" s="43"/>
      <c r="AD40" s="44"/>
    </row>
    <row r="41" spans="1:31" ht="15" customHeight="1" x14ac:dyDescent="0.2">
      <c r="A41" s="39" t="s">
        <v>20</v>
      </c>
      <c r="B41" s="40"/>
      <c r="C41" s="41"/>
      <c r="D41" s="42">
        <v>61.491871220606164</v>
      </c>
      <c r="E41" s="43">
        <v>60.468865506217043</v>
      </c>
      <c r="F41" s="44">
        <f>IF(D41="","",IF(E41="","",(E41-D41)/D41))</f>
        <v>-1.6636438184146663E-2</v>
      </c>
      <c r="G41" s="2"/>
      <c r="H41" s="42">
        <v>54.479352141780005</v>
      </c>
      <c r="I41" s="43">
        <v>55.389400807405067</v>
      </c>
      <c r="J41" s="44">
        <f>IF(H41="","",IF(I41="","",(I41-H41)/H41))</f>
        <v>1.6704469305301256E-2</v>
      </c>
      <c r="L41" s="48">
        <v>49.188969390037023</v>
      </c>
      <c r="M41" s="5">
        <v>49.114079894051507</v>
      </c>
      <c r="N41" s="44">
        <f>IF(L41="","",IF(M41="","",(M41-L41)/L41))</f>
        <v>-1.5224855676826787E-3</v>
      </c>
      <c r="P41" s="48">
        <v>18.931822147786171</v>
      </c>
      <c r="Q41" s="5">
        <v>18.641716681476943</v>
      </c>
      <c r="R41" s="44">
        <f>IF(P41="","",IF(Q41="","",(Q41-P41)/P41))</f>
        <v>-1.5323694890253986E-2</v>
      </c>
      <c r="T41" s="48">
        <v>23.846544057924476</v>
      </c>
      <c r="U41" s="5">
        <v>23.915352242992167</v>
      </c>
      <c r="V41" s="44">
        <f>IF(T41="","",IF(U41="","",(U41-T41)/T41))</f>
        <v>2.8854573182828082E-3</v>
      </c>
      <c r="X41" s="48">
        <v>5.0562265850052173</v>
      </c>
      <c r="Y41" s="5">
        <v>4.786018625170847</v>
      </c>
      <c r="Z41" s="44">
        <f>IF(X41="","",IF(Y41="","",(Y41-X41)/X41))</f>
        <v>-5.3440635084610527E-2</v>
      </c>
      <c r="AB41" s="42">
        <v>212.99478554313893</v>
      </c>
      <c r="AC41" s="43">
        <v>212.31543375731383</v>
      </c>
      <c r="AD41" s="44">
        <f>IF(AB41="","",IF(AC41="","",(AC41-AB41)/AB41))</f>
        <v>-3.1895230866462333E-3</v>
      </c>
    </row>
    <row r="42" spans="1:31" ht="15" customHeight="1" x14ac:dyDescent="0.2">
      <c r="A42" s="45"/>
      <c r="B42" s="46" t="s">
        <v>10</v>
      </c>
      <c r="C42" s="47"/>
      <c r="D42" s="43">
        <f>IF(D41="","",D41+D39)</f>
        <v>659.21588746948657</v>
      </c>
      <c r="E42" s="43">
        <f>IF(E41="","",E41+E39)</f>
        <v>652.3297922990007</v>
      </c>
      <c r="F42" s="44">
        <f>IF(D42="","",IF(E42="","",(E42-D42)/D42))</f>
        <v>-1.0445887760562527E-2</v>
      </c>
      <c r="G42" s="2"/>
      <c r="H42" s="42">
        <f>IF(H41="","",H41+H39)</f>
        <v>574.47391024991884</v>
      </c>
      <c r="I42" s="43">
        <f>IF(I41="","",I41+I39)</f>
        <v>584.53357041550885</v>
      </c>
      <c r="J42" s="44">
        <f>IF(H42="","",IF(I42="","",(I42-H42)/H42))</f>
        <v>1.7511082724737934E-2</v>
      </c>
      <c r="L42" s="48">
        <f>IF(L41="","",L41+L39)</f>
        <v>535.12277195238096</v>
      </c>
      <c r="M42" s="5">
        <f>IF(M41="","",M41+M39)</f>
        <v>534.34886475031499</v>
      </c>
      <c r="N42" s="44">
        <f>IF(L42="","",IF(M42="","",(M42-L42)/L42))</f>
        <v>-1.4462236380679355E-3</v>
      </c>
      <c r="P42" s="48">
        <f>IF(P41="","",P41+P39)</f>
        <v>204.92192766658607</v>
      </c>
      <c r="Q42" s="5">
        <f>IF(Q41="","",Q41+Q39)</f>
        <v>200.61203320513792</v>
      </c>
      <c r="R42" s="44">
        <f>IF(P42="","",IF(Q42="","",(Q42-P42)/P42))</f>
        <v>-2.1031885218552482E-2</v>
      </c>
      <c r="T42" s="48">
        <f>IF(T41="","",T41+T39)</f>
        <v>259.54004217265685</v>
      </c>
      <c r="U42" s="5">
        <f>IF(U41="","",U41+U39)</f>
        <v>255.35574510815272</v>
      </c>
      <c r="V42" s="44">
        <f>IF(T42="","",IF(U42="","",(U42-T42)/T42))</f>
        <v>-1.612197112043531E-2</v>
      </c>
      <c r="X42" s="48">
        <f>IF(X41="","",X41+X39)</f>
        <v>54.93681174803465</v>
      </c>
      <c r="Y42" s="5">
        <f>IF(Y41="","",Y41+Y39)</f>
        <v>54.02360141179755</v>
      </c>
      <c r="Z42" s="44">
        <f>IF(X42="","",IF(Y42="","",(Y42-X42)/X42))</f>
        <v>-1.6622921993098182E-2</v>
      </c>
      <c r="AB42" s="42">
        <f>IF(AB41="","",AB41+AB39)</f>
        <v>2288.2113512590699</v>
      </c>
      <c r="AC42" s="43">
        <f>IF(AC41="","",AC41+AC39)</f>
        <v>2281.2036071899206</v>
      </c>
      <c r="AD42" s="44">
        <f>IF(AB42="","",IF(AC42="","",(AC42-AB42)/AB42))</f>
        <v>-3.0625423063710372E-3</v>
      </c>
    </row>
    <row r="43" spans="1:31" ht="15" customHeight="1" x14ac:dyDescent="0.2">
      <c r="A43" s="45"/>
      <c r="D43" s="42"/>
      <c r="E43" s="43"/>
      <c r="F43" s="44" t="str">
        <f>IF(D43="","",IF(E43="","",(E43-D43)/D43))</f>
        <v/>
      </c>
      <c r="G43" s="2"/>
      <c r="H43" s="42"/>
      <c r="I43" s="43"/>
      <c r="J43" s="44" t="str">
        <f>IF(H43="","",IF(I43="","",(I43-H43)/H43))</f>
        <v/>
      </c>
      <c r="L43" s="48"/>
      <c r="N43" s="44" t="str">
        <f>IF(L43="","",IF(M43="","",(M43-L43)/L43))</f>
        <v/>
      </c>
      <c r="P43" s="48"/>
      <c r="R43" s="44" t="str">
        <f>IF(P43="","",IF(Q43="","",(Q43-P43)/P43))</f>
        <v/>
      </c>
      <c r="T43" s="48"/>
      <c r="V43" s="44" t="str">
        <f>IF(T43="","",IF(U43="","",(U43-T43)/T43))</f>
        <v/>
      </c>
      <c r="X43" s="48"/>
      <c r="Z43" s="44" t="str">
        <f>IF(X43="","",IF(Y43="","",(Y43-X43)/X43))</f>
        <v/>
      </c>
      <c r="AB43" s="42"/>
      <c r="AC43" s="43"/>
      <c r="AD43" s="44" t="str">
        <f>IF(AB43="","",IF(AC43="","",(AC43-AB43)/AB43))</f>
        <v/>
      </c>
    </row>
    <row r="44" spans="1:31" ht="15" customHeight="1" x14ac:dyDescent="0.2">
      <c r="A44" s="39" t="s">
        <v>21</v>
      </c>
      <c r="B44" s="40"/>
      <c r="C44" s="41"/>
      <c r="D44" s="42">
        <v>59.520627424570669</v>
      </c>
      <c r="E44" s="43">
        <v>57.63517292877458</v>
      </c>
      <c r="F44" s="44">
        <f>IF(D44="","",IF(E44="","",(E44-D44)/D44))</f>
        <v>-3.167732897616863E-2</v>
      </c>
      <c r="G44" s="2"/>
      <c r="H44" s="42">
        <v>52.520180994922036</v>
      </c>
      <c r="I44" s="43">
        <v>52.866524526796297</v>
      </c>
      <c r="J44" s="44">
        <f>IF(H44="","",IF(I44="","",(I44-H44)/H44))</f>
        <v>6.5944847354533626E-3</v>
      </c>
      <c r="L44" s="48">
        <v>48.214193394233725</v>
      </c>
      <c r="M44" s="5">
        <v>47.010604114569333</v>
      </c>
      <c r="N44" s="44">
        <f>IF(L44="","",IF(M44="","",(M44-L44)/L44))</f>
        <v>-2.4963381007393103E-2</v>
      </c>
      <c r="P44" s="48">
        <v>18.244983297864096</v>
      </c>
      <c r="Q44" s="5">
        <v>18.001002249185785</v>
      </c>
      <c r="R44" s="44">
        <f>IF(P44="","",IF(Q44="","",(Q44-P44)/P44))</f>
        <v>-1.3372500522205099E-2</v>
      </c>
      <c r="T44" s="48">
        <v>22.548895821817588</v>
      </c>
      <c r="U44" s="5">
        <v>22.7495479620781</v>
      </c>
      <c r="V44" s="44">
        <f>IF(T44="","",IF(U44="","",(U44-T44)/T44))</f>
        <v>8.8985350700129529E-3</v>
      </c>
      <c r="X44" s="48">
        <v>4.8248863779299107</v>
      </c>
      <c r="Y44" s="5">
        <v>4.6138964431530756</v>
      </c>
      <c r="Z44" s="44">
        <f>IF(X44="","",IF(Y44="","",(Y44-X44)/X44))</f>
        <v>-4.3729513661077989E-2</v>
      </c>
      <c r="AB44" s="42">
        <v>205.87376731133892</v>
      </c>
      <c r="AC44" s="43">
        <v>202.87674822455841</v>
      </c>
      <c r="AD44" s="44">
        <f>IF(AB44="","",IF(AC44="","",(AC44-AB44)/AB44))</f>
        <v>-1.4557556923938626E-2</v>
      </c>
    </row>
    <row r="45" spans="1:31" ht="15" customHeight="1" x14ac:dyDescent="0.2">
      <c r="A45" s="45"/>
      <c r="B45" s="46" t="s">
        <v>10</v>
      </c>
      <c r="C45" s="47"/>
      <c r="D45" s="43">
        <f>IF(D44="","",D44+D42)</f>
        <v>718.73651489405722</v>
      </c>
      <c r="E45" s="43">
        <f>IF(E44="","",E44+E42)</f>
        <v>709.96496522777534</v>
      </c>
      <c r="F45" s="44">
        <f>IF(D45="","",IF(E45="","",(E45-D45)/D45))</f>
        <v>-1.2204124160263131E-2</v>
      </c>
      <c r="G45" s="2"/>
      <c r="H45" s="42">
        <f>IF(H44="","",H44+H42)</f>
        <v>626.99409124484089</v>
      </c>
      <c r="I45" s="43">
        <f>IF(I44="","",I44+I42)</f>
        <v>637.40009494230515</v>
      </c>
      <c r="J45" s="44">
        <f>IF(H45="","",IF(I45="","",(I45-H45)/H45))</f>
        <v>1.6596653529547725E-2</v>
      </c>
      <c r="L45" s="48">
        <f>IF(L44="","",L44+L42)</f>
        <v>583.33696534661465</v>
      </c>
      <c r="M45" s="5">
        <f>IF(M44="","",M44+M42)</f>
        <v>581.35946886488432</v>
      </c>
      <c r="N45" s="44">
        <f>IF(L45="","",IF(M45="","",(M45-L45)/L45))</f>
        <v>-3.3899728616637774E-3</v>
      </c>
      <c r="P45" s="48">
        <f>IF(P44="","",P44+P42)</f>
        <v>223.16691096445015</v>
      </c>
      <c r="Q45" s="5">
        <f>IF(Q44="","",Q44+Q42)</f>
        <v>218.61303545432369</v>
      </c>
      <c r="R45" s="44">
        <f>IF(P45="","",IF(Q45="","",(Q45-P45)/P45))</f>
        <v>-2.0405693166814856E-2</v>
      </c>
      <c r="T45" s="48">
        <f>IF(T44="","",T44+T42)</f>
        <v>282.08893799447446</v>
      </c>
      <c r="U45" s="5">
        <f>IF(U44="","",U44+U42)</f>
        <v>278.1052930702308</v>
      </c>
      <c r="V45" s="44">
        <f>IF(T45="","",IF(U45="","",(U45-T45)/T45))</f>
        <v>-1.4121946619266914E-2</v>
      </c>
      <c r="X45" s="48">
        <f>IF(X44="","",X44+X42)</f>
        <v>59.761698125964557</v>
      </c>
      <c r="Y45" s="5">
        <f>IF(Y44="","",Y44+Y42)</f>
        <v>58.637497854950624</v>
      </c>
      <c r="Z45" s="44">
        <f>IF(X45="","",IF(Y45="","",(Y45-X45)/X45))</f>
        <v>-1.881138431917322E-2</v>
      </c>
      <c r="AB45" s="42">
        <f>IF(AB44="","",AB44+AB42)</f>
        <v>2494.0851185704087</v>
      </c>
      <c r="AC45" s="43">
        <f>IF(AC44="","",AC44+AC42)</f>
        <v>2484.0803554144791</v>
      </c>
      <c r="AD45" s="44">
        <f>IF(AB45="","",IF(AC45="","",(AC45-AB45)/AB45))</f>
        <v>-4.0113960351378271E-3</v>
      </c>
    </row>
    <row r="46" spans="1:31" x14ac:dyDescent="0.2">
      <c r="D46" s="48"/>
      <c r="F46" s="49"/>
      <c r="H46" s="48"/>
      <c r="J46" s="49"/>
      <c r="L46" s="48"/>
      <c r="N46" s="49"/>
      <c r="P46" s="48"/>
      <c r="R46" s="49"/>
      <c r="T46" s="48"/>
      <c r="V46" s="49"/>
      <c r="X46" s="48"/>
      <c r="Z46" s="49"/>
      <c r="AB46" s="48"/>
      <c r="AD46" s="49"/>
    </row>
    <row r="47" spans="1:31" s="57" customFormat="1" ht="24" customHeight="1" x14ac:dyDescent="0.2">
      <c r="A47" s="50" t="s">
        <v>22</v>
      </c>
      <c r="B47" s="51"/>
      <c r="C47" s="52"/>
      <c r="D47" s="53">
        <f>D45</f>
        <v>718.73651489405722</v>
      </c>
      <c r="E47" s="54">
        <f>E45</f>
        <v>709.96496522777534</v>
      </c>
      <c r="F47" s="55">
        <f>IF(D47="","",IF(E47="","",(E47-D47)/D47))</f>
        <v>-1.2204124160263131E-2</v>
      </c>
      <c r="G47" s="56"/>
      <c r="H47" s="53">
        <f>H45</f>
        <v>626.99409124484089</v>
      </c>
      <c r="I47" s="54">
        <f>I45</f>
        <v>637.40009494230515</v>
      </c>
      <c r="J47" s="55">
        <f>IF(H47="","",IF(I47="","",(I47-H47)/H47))</f>
        <v>1.6596653529547725E-2</v>
      </c>
      <c r="K47" s="56"/>
      <c r="L47" s="53">
        <f>L45</f>
        <v>583.33696534661465</v>
      </c>
      <c r="M47" s="54">
        <f>M45</f>
        <v>581.35946886488432</v>
      </c>
      <c r="N47" s="55">
        <f>IF(L47="","",IF(M47="","",(M47-L47)/L47))</f>
        <v>-3.3899728616637774E-3</v>
      </c>
      <c r="O47" s="56"/>
      <c r="P47" s="53">
        <f>P45</f>
        <v>223.16691096445015</v>
      </c>
      <c r="Q47" s="54">
        <f>Q45</f>
        <v>218.61303545432369</v>
      </c>
      <c r="R47" s="55">
        <f>IF(P47="","",IF(Q47="","",(Q47-P47)/P47))</f>
        <v>-2.0405693166814856E-2</v>
      </c>
      <c r="S47" s="56"/>
      <c r="T47" s="53">
        <f>T45</f>
        <v>282.08893799447446</v>
      </c>
      <c r="U47" s="54">
        <f>U45</f>
        <v>278.1052930702308</v>
      </c>
      <c r="V47" s="55">
        <f>IF(T47="","",IF(U47="","",(U47-T47)/T47))</f>
        <v>-1.4121946619266914E-2</v>
      </c>
      <c r="W47" s="56"/>
      <c r="X47" s="53">
        <f>X45</f>
        <v>59.761698125964557</v>
      </c>
      <c r="Y47" s="54">
        <f>Y45</f>
        <v>58.637497854950624</v>
      </c>
      <c r="Z47" s="55">
        <f>IF(X47="","",IF(Y47="","",(Y47-X47)/X47))</f>
        <v>-1.881138431917322E-2</v>
      </c>
      <c r="AA47" s="56"/>
      <c r="AB47" s="53">
        <f>AB45</f>
        <v>2494.0851185704087</v>
      </c>
      <c r="AC47" s="54">
        <f>AC45</f>
        <v>2484.0803554144791</v>
      </c>
      <c r="AD47" s="55">
        <f>IF(AB47="","",IF(AC47="","",(AC47-AB47)/AB47))</f>
        <v>-4.0113960351378271E-3</v>
      </c>
      <c r="AE47" s="56"/>
    </row>
    <row r="48" spans="1:31" x14ac:dyDescent="0.2">
      <c r="D48" s="58"/>
      <c r="E48" s="59"/>
      <c r="F48" s="60"/>
      <c r="G48" s="4"/>
      <c r="H48" s="58"/>
      <c r="I48" s="59"/>
      <c r="J48" s="60"/>
      <c r="K48" s="4"/>
      <c r="L48" s="58"/>
      <c r="M48" s="59"/>
      <c r="N48" s="60"/>
      <c r="O48" s="4"/>
      <c r="P48" s="58"/>
      <c r="Q48" s="59"/>
      <c r="R48" s="60"/>
      <c r="S48" s="4"/>
      <c r="T48" s="58"/>
      <c r="U48" s="59"/>
      <c r="V48" s="60"/>
      <c r="W48" s="4"/>
      <c r="X48" s="58"/>
      <c r="Y48" s="59"/>
      <c r="Z48" s="60"/>
      <c r="AA48" s="4"/>
      <c r="AB48" s="58"/>
      <c r="AC48" s="59"/>
      <c r="AD48" s="60"/>
      <c r="AE48" s="4"/>
    </row>
    <row r="49" spans="1:31" s="68" customFormat="1" ht="24.75" customHeight="1" x14ac:dyDescent="0.2">
      <c r="A49" s="61" t="s">
        <v>23</v>
      </c>
      <c r="B49" s="62"/>
      <c r="C49" s="63"/>
      <c r="D49" s="64">
        <f>IF(D47="","",(D47/$AB$47))</f>
        <v>0.28817641769420915</v>
      </c>
      <c r="E49" s="65">
        <f>IF(E47="","",(E47/$AC$47))</f>
        <v>0.28580595779854101</v>
      </c>
      <c r="F49" s="66"/>
      <c r="G49" s="67"/>
      <c r="H49" s="64">
        <f>IF(H47="","",(H47/$AB$47))</f>
        <v>0.25139241903830023</v>
      </c>
      <c r="I49" s="65">
        <f>IF(I47="","",(I47/$AC$47))</f>
        <v>0.25659399203934058</v>
      </c>
      <c r="J49" s="66"/>
      <c r="K49" s="67"/>
      <c r="L49" s="64">
        <f>IF(L47="","",(L47/$AB$47))</f>
        <v>0.23388815441911587</v>
      </c>
      <c r="M49" s="65">
        <f>IF(M47="","",(M47/$AC$47))</f>
        <v>0.23403408331687486</v>
      </c>
      <c r="N49" s="66"/>
      <c r="O49" s="67"/>
      <c r="P49" s="64">
        <f>IF(P47="","",(P47/$AB$47))</f>
        <v>8.9478466192993364E-2</v>
      </c>
      <c r="Q49" s="65">
        <f>IF(Q47="","",(Q47/$AC$47))</f>
        <v>8.8005621467847892E-2</v>
      </c>
      <c r="R49" s="66"/>
      <c r="S49" s="67"/>
      <c r="T49" s="64">
        <f>IF(T47="","",(T47/$AB$47))</f>
        <v>0.11310317193832012</v>
      </c>
      <c r="U49" s="65">
        <f>IF(U47="","",(U47/$AC$47))</f>
        <v>0.11195503094899995</v>
      </c>
      <c r="V49" s="66"/>
      <c r="W49" s="67"/>
      <c r="X49" s="64">
        <f>IF(X47="","",(X47/$AB$47))</f>
        <v>2.3961370717058575E-2</v>
      </c>
      <c r="Y49" s="65">
        <f>IF(Y47="","",(Y47/$AC$47))</f>
        <v>2.3605314428392039E-2</v>
      </c>
      <c r="Z49" s="66"/>
      <c r="AA49" s="67"/>
      <c r="AB49" s="64">
        <f>IF(AB47="","",(AB47/$AB$47))</f>
        <v>1</v>
      </c>
      <c r="AC49" s="65">
        <f>IF(AC47="","",(AC47/$AC$47))</f>
        <v>1</v>
      </c>
      <c r="AD49" s="66"/>
      <c r="AE49" s="67"/>
    </row>
    <row r="50" spans="1:31" x14ac:dyDescent="0.2">
      <c r="A50" s="3" t="s">
        <v>24</v>
      </c>
      <c r="R50" s="5"/>
      <c r="T50" s="3"/>
      <c r="U50" s="3"/>
    </row>
    <row r="51" spans="1:31" x14ac:dyDescent="0.2">
      <c r="A51" s="3" t="s">
        <v>25</v>
      </c>
    </row>
  </sheetData>
  <mergeCells count="2">
    <mergeCell ref="E2:I2"/>
    <mergeCell ref="P4:R4"/>
  </mergeCells>
  <pageMargins left="0.51181102362204722" right="0.51181102362204722" top="0.51181102362204722" bottom="0.74803149606299213" header="0.51181102362204722" footer="0.51181102362204722"/>
  <pageSetup paperSize="9" scale="57" orientation="landscape" horizontalDpi="1200" verticalDpi="1200" r:id="rId1"/>
  <headerFooter alignWithMargins="0">
    <oddFooter>&amp;L&amp;8
&amp;R&amp;8Date Issued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57840-E376-4C74-A4BA-BE43711CDB27}">
  <sheetPr codeName="Sheet5">
    <pageSetUpPr fitToPage="1"/>
  </sheetPr>
  <dimension ref="A1:AD54"/>
  <sheetViews>
    <sheetView zoomScale="70" zoomScaleNormal="70" workbookViewId="0">
      <selection activeCell="M59" sqref="M59"/>
    </sheetView>
  </sheetViews>
  <sheetFormatPr defaultColWidth="10.28515625" defaultRowHeight="12.75" x14ac:dyDescent="0.2"/>
  <cols>
    <col min="1" max="1" width="12.7109375" style="3" bestFit="1" customWidth="1"/>
    <col min="2" max="2" width="7.28515625" style="4" bestFit="1" customWidth="1"/>
    <col min="3" max="3" width="1" style="3" customWidth="1"/>
    <col min="4" max="5" width="10.42578125" style="5" customWidth="1"/>
    <col min="6" max="6" width="9.28515625" style="6" customWidth="1"/>
    <col min="7" max="7" width="1" style="3" customWidth="1"/>
    <col min="8" max="9" width="10.42578125" style="5" customWidth="1"/>
    <col min="10" max="10" width="9.28515625" style="6" customWidth="1"/>
    <col min="11" max="11" width="1" style="3" customWidth="1"/>
    <col min="12" max="13" width="10.42578125" style="5" customWidth="1"/>
    <col min="14" max="14" width="9.28515625" style="6" customWidth="1"/>
    <col min="15" max="15" width="2" style="3" customWidth="1"/>
    <col min="16" max="17" width="10.42578125" style="5" customWidth="1"/>
    <col min="18" max="18" width="9.28515625" style="6" customWidth="1"/>
    <col min="19" max="19" width="1" style="3" customWidth="1"/>
    <col min="20" max="21" width="10.42578125" style="5" customWidth="1"/>
    <col min="22" max="22" width="9.28515625" style="6" customWidth="1"/>
    <col min="23" max="23" width="1" style="3" customWidth="1"/>
    <col min="24" max="25" width="10.42578125" style="5" customWidth="1"/>
    <col min="26" max="26" width="9.28515625" style="6" customWidth="1"/>
    <col min="27" max="27" width="1" style="3" customWidth="1"/>
    <col min="28" max="29" width="10.42578125" style="5" customWidth="1"/>
    <col min="30" max="30" width="9.28515625" style="6" customWidth="1"/>
    <col min="31" max="31" width="1" style="3" customWidth="1"/>
    <col min="32" max="256" width="10.28515625" style="3"/>
    <col min="257" max="257" width="12.7109375" style="3" bestFit="1" customWidth="1"/>
    <col min="258" max="258" width="7.28515625" style="3" bestFit="1" customWidth="1"/>
    <col min="259" max="259" width="1" style="3" customWidth="1"/>
    <col min="260" max="261" width="10.42578125" style="3" customWidth="1"/>
    <col min="262" max="262" width="9.28515625" style="3" customWidth="1"/>
    <col min="263" max="263" width="1" style="3" customWidth="1"/>
    <col min="264" max="265" width="10.42578125" style="3" customWidth="1"/>
    <col min="266" max="266" width="9.28515625" style="3" customWidth="1"/>
    <col min="267" max="267" width="1" style="3" customWidth="1"/>
    <col min="268" max="269" width="10.42578125" style="3" customWidth="1"/>
    <col min="270" max="270" width="9.28515625" style="3" customWidth="1"/>
    <col min="271" max="271" width="2" style="3" customWidth="1"/>
    <col min="272" max="273" width="10.42578125" style="3" customWidth="1"/>
    <col min="274" max="274" width="9.28515625" style="3" customWidth="1"/>
    <col min="275" max="275" width="1" style="3" customWidth="1"/>
    <col min="276" max="277" width="10.42578125" style="3" customWidth="1"/>
    <col min="278" max="278" width="9.28515625" style="3" customWidth="1"/>
    <col min="279" max="279" width="1" style="3" customWidth="1"/>
    <col min="280" max="281" width="10.42578125" style="3" customWidth="1"/>
    <col min="282" max="282" width="9.28515625" style="3" customWidth="1"/>
    <col min="283" max="283" width="1" style="3" customWidth="1"/>
    <col min="284" max="285" width="10.42578125" style="3" customWidth="1"/>
    <col min="286" max="286" width="9.28515625" style="3" customWidth="1"/>
    <col min="287" max="287" width="1" style="3" customWidth="1"/>
    <col min="288" max="512" width="10.28515625" style="3"/>
    <col min="513" max="513" width="12.7109375" style="3" bestFit="1" customWidth="1"/>
    <col min="514" max="514" width="7.28515625" style="3" bestFit="1" customWidth="1"/>
    <col min="515" max="515" width="1" style="3" customWidth="1"/>
    <col min="516" max="517" width="10.42578125" style="3" customWidth="1"/>
    <col min="518" max="518" width="9.28515625" style="3" customWidth="1"/>
    <col min="519" max="519" width="1" style="3" customWidth="1"/>
    <col min="520" max="521" width="10.42578125" style="3" customWidth="1"/>
    <col min="522" max="522" width="9.28515625" style="3" customWidth="1"/>
    <col min="523" max="523" width="1" style="3" customWidth="1"/>
    <col min="524" max="525" width="10.42578125" style="3" customWidth="1"/>
    <col min="526" max="526" width="9.28515625" style="3" customWidth="1"/>
    <col min="527" max="527" width="2" style="3" customWidth="1"/>
    <col min="528" max="529" width="10.42578125" style="3" customWidth="1"/>
    <col min="530" max="530" width="9.28515625" style="3" customWidth="1"/>
    <col min="531" max="531" width="1" style="3" customWidth="1"/>
    <col min="532" max="533" width="10.42578125" style="3" customWidth="1"/>
    <col min="534" max="534" width="9.28515625" style="3" customWidth="1"/>
    <col min="535" max="535" width="1" style="3" customWidth="1"/>
    <col min="536" max="537" width="10.42578125" style="3" customWidth="1"/>
    <col min="538" max="538" width="9.28515625" style="3" customWidth="1"/>
    <col min="539" max="539" width="1" style="3" customWidth="1"/>
    <col min="540" max="541" width="10.42578125" style="3" customWidth="1"/>
    <col min="542" max="542" width="9.28515625" style="3" customWidth="1"/>
    <col min="543" max="543" width="1" style="3" customWidth="1"/>
    <col min="544" max="768" width="10.28515625" style="3"/>
    <col min="769" max="769" width="12.7109375" style="3" bestFit="1" customWidth="1"/>
    <col min="770" max="770" width="7.28515625" style="3" bestFit="1" customWidth="1"/>
    <col min="771" max="771" width="1" style="3" customWidth="1"/>
    <col min="772" max="773" width="10.42578125" style="3" customWidth="1"/>
    <col min="774" max="774" width="9.28515625" style="3" customWidth="1"/>
    <col min="775" max="775" width="1" style="3" customWidth="1"/>
    <col min="776" max="777" width="10.42578125" style="3" customWidth="1"/>
    <col min="778" max="778" width="9.28515625" style="3" customWidth="1"/>
    <col min="779" max="779" width="1" style="3" customWidth="1"/>
    <col min="780" max="781" width="10.42578125" style="3" customWidth="1"/>
    <col min="782" max="782" width="9.28515625" style="3" customWidth="1"/>
    <col min="783" max="783" width="2" style="3" customWidth="1"/>
    <col min="784" max="785" width="10.42578125" style="3" customWidth="1"/>
    <col min="786" max="786" width="9.28515625" style="3" customWidth="1"/>
    <col min="787" max="787" width="1" style="3" customWidth="1"/>
    <col min="788" max="789" width="10.42578125" style="3" customWidth="1"/>
    <col min="790" max="790" width="9.28515625" style="3" customWidth="1"/>
    <col min="791" max="791" width="1" style="3" customWidth="1"/>
    <col min="792" max="793" width="10.42578125" style="3" customWidth="1"/>
    <col min="794" max="794" width="9.28515625" style="3" customWidth="1"/>
    <col min="795" max="795" width="1" style="3" customWidth="1"/>
    <col min="796" max="797" width="10.42578125" style="3" customWidth="1"/>
    <col min="798" max="798" width="9.28515625" style="3" customWidth="1"/>
    <col min="799" max="799" width="1" style="3" customWidth="1"/>
    <col min="800" max="1024" width="10.28515625" style="3"/>
    <col min="1025" max="1025" width="12.7109375" style="3" bestFit="1" customWidth="1"/>
    <col min="1026" max="1026" width="7.28515625" style="3" bestFit="1" customWidth="1"/>
    <col min="1027" max="1027" width="1" style="3" customWidth="1"/>
    <col min="1028" max="1029" width="10.42578125" style="3" customWidth="1"/>
    <col min="1030" max="1030" width="9.28515625" style="3" customWidth="1"/>
    <col min="1031" max="1031" width="1" style="3" customWidth="1"/>
    <col min="1032" max="1033" width="10.42578125" style="3" customWidth="1"/>
    <col min="1034" max="1034" width="9.28515625" style="3" customWidth="1"/>
    <col min="1035" max="1035" width="1" style="3" customWidth="1"/>
    <col min="1036" max="1037" width="10.42578125" style="3" customWidth="1"/>
    <col min="1038" max="1038" width="9.28515625" style="3" customWidth="1"/>
    <col min="1039" max="1039" width="2" style="3" customWidth="1"/>
    <col min="1040" max="1041" width="10.42578125" style="3" customWidth="1"/>
    <col min="1042" max="1042" width="9.28515625" style="3" customWidth="1"/>
    <col min="1043" max="1043" width="1" style="3" customWidth="1"/>
    <col min="1044" max="1045" width="10.42578125" style="3" customWidth="1"/>
    <col min="1046" max="1046" width="9.28515625" style="3" customWidth="1"/>
    <col min="1047" max="1047" width="1" style="3" customWidth="1"/>
    <col min="1048" max="1049" width="10.42578125" style="3" customWidth="1"/>
    <col min="1050" max="1050" width="9.28515625" style="3" customWidth="1"/>
    <col min="1051" max="1051" width="1" style="3" customWidth="1"/>
    <col min="1052" max="1053" width="10.42578125" style="3" customWidth="1"/>
    <col min="1054" max="1054" width="9.28515625" style="3" customWidth="1"/>
    <col min="1055" max="1055" width="1" style="3" customWidth="1"/>
    <col min="1056" max="1280" width="10.28515625" style="3"/>
    <col min="1281" max="1281" width="12.7109375" style="3" bestFit="1" customWidth="1"/>
    <col min="1282" max="1282" width="7.28515625" style="3" bestFit="1" customWidth="1"/>
    <col min="1283" max="1283" width="1" style="3" customWidth="1"/>
    <col min="1284" max="1285" width="10.42578125" style="3" customWidth="1"/>
    <col min="1286" max="1286" width="9.28515625" style="3" customWidth="1"/>
    <col min="1287" max="1287" width="1" style="3" customWidth="1"/>
    <col min="1288" max="1289" width="10.42578125" style="3" customWidth="1"/>
    <col min="1290" max="1290" width="9.28515625" style="3" customWidth="1"/>
    <col min="1291" max="1291" width="1" style="3" customWidth="1"/>
    <col min="1292" max="1293" width="10.42578125" style="3" customWidth="1"/>
    <col min="1294" max="1294" width="9.28515625" style="3" customWidth="1"/>
    <col min="1295" max="1295" width="2" style="3" customWidth="1"/>
    <col min="1296" max="1297" width="10.42578125" style="3" customWidth="1"/>
    <col min="1298" max="1298" width="9.28515625" style="3" customWidth="1"/>
    <col min="1299" max="1299" width="1" style="3" customWidth="1"/>
    <col min="1300" max="1301" width="10.42578125" style="3" customWidth="1"/>
    <col min="1302" max="1302" width="9.28515625" style="3" customWidth="1"/>
    <col min="1303" max="1303" width="1" style="3" customWidth="1"/>
    <col min="1304" max="1305" width="10.42578125" style="3" customWidth="1"/>
    <col min="1306" max="1306" width="9.28515625" style="3" customWidth="1"/>
    <col min="1307" max="1307" width="1" style="3" customWidth="1"/>
    <col min="1308" max="1309" width="10.42578125" style="3" customWidth="1"/>
    <col min="1310" max="1310" width="9.28515625" style="3" customWidth="1"/>
    <col min="1311" max="1311" width="1" style="3" customWidth="1"/>
    <col min="1312" max="1536" width="10.28515625" style="3"/>
    <col min="1537" max="1537" width="12.7109375" style="3" bestFit="1" customWidth="1"/>
    <col min="1538" max="1538" width="7.28515625" style="3" bestFit="1" customWidth="1"/>
    <col min="1539" max="1539" width="1" style="3" customWidth="1"/>
    <col min="1540" max="1541" width="10.42578125" style="3" customWidth="1"/>
    <col min="1542" max="1542" width="9.28515625" style="3" customWidth="1"/>
    <col min="1543" max="1543" width="1" style="3" customWidth="1"/>
    <col min="1544" max="1545" width="10.42578125" style="3" customWidth="1"/>
    <col min="1546" max="1546" width="9.28515625" style="3" customWidth="1"/>
    <col min="1547" max="1547" width="1" style="3" customWidth="1"/>
    <col min="1548" max="1549" width="10.42578125" style="3" customWidth="1"/>
    <col min="1550" max="1550" width="9.28515625" style="3" customWidth="1"/>
    <col min="1551" max="1551" width="2" style="3" customWidth="1"/>
    <col min="1552" max="1553" width="10.42578125" style="3" customWidth="1"/>
    <col min="1554" max="1554" width="9.28515625" style="3" customWidth="1"/>
    <col min="1555" max="1555" width="1" style="3" customWidth="1"/>
    <col min="1556" max="1557" width="10.42578125" style="3" customWidth="1"/>
    <col min="1558" max="1558" width="9.28515625" style="3" customWidth="1"/>
    <col min="1559" max="1559" width="1" style="3" customWidth="1"/>
    <col min="1560" max="1561" width="10.42578125" style="3" customWidth="1"/>
    <col min="1562" max="1562" width="9.28515625" style="3" customWidth="1"/>
    <col min="1563" max="1563" width="1" style="3" customWidth="1"/>
    <col min="1564" max="1565" width="10.42578125" style="3" customWidth="1"/>
    <col min="1566" max="1566" width="9.28515625" style="3" customWidth="1"/>
    <col min="1567" max="1567" width="1" style="3" customWidth="1"/>
    <col min="1568" max="1792" width="10.28515625" style="3"/>
    <col min="1793" max="1793" width="12.7109375" style="3" bestFit="1" customWidth="1"/>
    <col min="1794" max="1794" width="7.28515625" style="3" bestFit="1" customWidth="1"/>
    <col min="1795" max="1795" width="1" style="3" customWidth="1"/>
    <col min="1796" max="1797" width="10.42578125" style="3" customWidth="1"/>
    <col min="1798" max="1798" width="9.28515625" style="3" customWidth="1"/>
    <col min="1799" max="1799" width="1" style="3" customWidth="1"/>
    <col min="1800" max="1801" width="10.42578125" style="3" customWidth="1"/>
    <col min="1802" max="1802" width="9.28515625" style="3" customWidth="1"/>
    <col min="1803" max="1803" width="1" style="3" customWidth="1"/>
    <col min="1804" max="1805" width="10.42578125" style="3" customWidth="1"/>
    <col min="1806" max="1806" width="9.28515625" style="3" customWidth="1"/>
    <col min="1807" max="1807" width="2" style="3" customWidth="1"/>
    <col min="1808" max="1809" width="10.42578125" style="3" customWidth="1"/>
    <col min="1810" max="1810" width="9.28515625" style="3" customWidth="1"/>
    <col min="1811" max="1811" width="1" style="3" customWidth="1"/>
    <col min="1812" max="1813" width="10.42578125" style="3" customWidth="1"/>
    <col min="1814" max="1814" width="9.28515625" style="3" customWidth="1"/>
    <col min="1815" max="1815" width="1" style="3" customWidth="1"/>
    <col min="1816" max="1817" width="10.42578125" style="3" customWidth="1"/>
    <col min="1818" max="1818" width="9.28515625" style="3" customWidth="1"/>
    <col min="1819" max="1819" width="1" style="3" customWidth="1"/>
    <col min="1820" max="1821" width="10.42578125" style="3" customWidth="1"/>
    <col min="1822" max="1822" width="9.28515625" style="3" customWidth="1"/>
    <col min="1823" max="1823" width="1" style="3" customWidth="1"/>
    <col min="1824" max="2048" width="10.28515625" style="3"/>
    <col min="2049" max="2049" width="12.7109375" style="3" bestFit="1" customWidth="1"/>
    <col min="2050" max="2050" width="7.28515625" style="3" bestFit="1" customWidth="1"/>
    <col min="2051" max="2051" width="1" style="3" customWidth="1"/>
    <col min="2052" max="2053" width="10.42578125" style="3" customWidth="1"/>
    <col min="2054" max="2054" width="9.28515625" style="3" customWidth="1"/>
    <col min="2055" max="2055" width="1" style="3" customWidth="1"/>
    <col min="2056" max="2057" width="10.42578125" style="3" customWidth="1"/>
    <col min="2058" max="2058" width="9.28515625" style="3" customWidth="1"/>
    <col min="2059" max="2059" width="1" style="3" customWidth="1"/>
    <col min="2060" max="2061" width="10.42578125" style="3" customWidth="1"/>
    <col min="2062" max="2062" width="9.28515625" style="3" customWidth="1"/>
    <col min="2063" max="2063" width="2" style="3" customWidth="1"/>
    <col min="2064" max="2065" width="10.42578125" style="3" customWidth="1"/>
    <col min="2066" max="2066" width="9.28515625" style="3" customWidth="1"/>
    <col min="2067" max="2067" width="1" style="3" customWidth="1"/>
    <col min="2068" max="2069" width="10.42578125" style="3" customWidth="1"/>
    <col min="2070" max="2070" width="9.28515625" style="3" customWidth="1"/>
    <col min="2071" max="2071" width="1" style="3" customWidth="1"/>
    <col min="2072" max="2073" width="10.42578125" style="3" customWidth="1"/>
    <col min="2074" max="2074" width="9.28515625" style="3" customWidth="1"/>
    <col min="2075" max="2075" width="1" style="3" customWidth="1"/>
    <col min="2076" max="2077" width="10.42578125" style="3" customWidth="1"/>
    <col min="2078" max="2078" width="9.28515625" style="3" customWidth="1"/>
    <col min="2079" max="2079" width="1" style="3" customWidth="1"/>
    <col min="2080" max="2304" width="10.28515625" style="3"/>
    <col min="2305" max="2305" width="12.7109375" style="3" bestFit="1" customWidth="1"/>
    <col min="2306" max="2306" width="7.28515625" style="3" bestFit="1" customWidth="1"/>
    <col min="2307" max="2307" width="1" style="3" customWidth="1"/>
    <col min="2308" max="2309" width="10.42578125" style="3" customWidth="1"/>
    <col min="2310" max="2310" width="9.28515625" style="3" customWidth="1"/>
    <col min="2311" max="2311" width="1" style="3" customWidth="1"/>
    <col min="2312" max="2313" width="10.42578125" style="3" customWidth="1"/>
    <col min="2314" max="2314" width="9.28515625" style="3" customWidth="1"/>
    <col min="2315" max="2315" width="1" style="3" customWidth="1"/>
    <col min="2316" max="2317" width="10.42578125" style="3" customWidth="1"/>
    <col min="2318" max="2318" width="9.28515625" style="3" customWidth="1"/>
    <col min="2319" max="2319" width="2" style="3" customWidth="1"/>
    <col min="2320" max="2321" width="10.42578125" style="3" customWidth="1"/>
    <col min="2322" max="2322" width="9.28515625" style="3" customWidth="1"/>
    <col min="2323" max="2323" width="1" style="3" customWidth="1"/>
    <col min="2324" max="2325" width="10.42578125" style="3" customWidth="1"/>
    <col min="2326" max="2326" width="9.28515625" style="3" customWidth="1"/>
    <col min="2327" max="2327" width="1" style="3" customWidth="1"/>
    <col min="2328" max="2329" width="10.42578125" style="3" customWidth="1"/>
    <col min="2330" max="2330" width="9.28515625" style="3" customWidth="1"/>
    <col min="2331" max="2331" width="1" style="3" customWidth="1"/>
    <col min="2332" max="2333" width="10.42578125" style="3" customWidth="1"/>
    <col min="2334" max="2334" width="9.28515625" style="3" customWidth="1"/>
    <col min="2335" max="2335" width="1" style="3" customWidth="1"/>
    <col min="2336" max="2560" width="10.28515625" style="3"/>
    <col min="2561" max="2561" width="12.7109375" style="3" bestFit="1" customWidth="1"/>
    <col min="2562" max="2562" width="7.28515625" style="3" bestFit="1" customWidth="1"/>
    <col min="2563" max="2563" width="1" style="3" customWidth="1"/>
    <col min="2564" max="2565" width="10.42578125" style="3" customWidth="1"/>
    <col min="2566" max="2566" width="9.28515625" style="3" customWidth="1"/>
    <col min="2567" max="2567" width="1" style="3" customWidth="1"/>
    <col min="2568" max="2569" width="10.42578125" style="3" customWidth="1"/>
    <col min="2570" max="2570" width="9.28515625" style="3" customWidth="1"/>
    <col min="2571" max="2571" width="1" style="3" customWidth="1"/>
    <col min="2572" max="2573" width="10.42578125" style="3" customWidth="1"/>
    <col min="2574" max="2574" width="9.28515625" style="3" customWidth="1"/>
    <col min="2575" max="2575" width="2" style="3" customWidth="1"/>
    <col min="2576" max="2577" width="10.42578125" style="3" customWidth="1"/>
    <col min="2578" max="2578" width="9.28515625" style="3" customWidth="1"/>
    <col min="2579" max="2579" width="1" style="3" customWidth="1"/>
    <col min="2580" max="2581" width="10.42578125" style="3" customWidth="1"/>
    <col min="2582" max="2582" width="9.28515625" style="3" customWidth="1"/>
    <col min="2583" max="2583" width="1" style="3" customWidth="1"/>
    <col min="2584" max="2585" width="10.42578125" style="3" customWidth="1"/>
    <col min="2586" max="2586" width="9.28515625" style="3" customWidth="1"/>
    <col min="2587" max="2587" width="1" style="3" customWidth="1"/>
    <col min="2588" max="2589" width="10.42578125" style="3" customWidth="1"/>
    <col min="2590" max="2590" width="9.28515625" style="3" customWidth="1"/>
    <col min="2591" max="2591" width="1" style="3" customWidth="1"/>
    <col min="2592" max="2816" width="10.28515625" style="3"/>
    <col min="2817" max="2817" width="12.7109375" style="3" bestFit="1" customWidth="1"/>
    <col min="2818" max="2818" width="7.28515625" style="3" bestFit="1" customWidth="1"/>
    <col min="2819" max="2819" width="1" style="3" customWidth="1"/>
    <col min="2820" max="2821" width="10.42578125" style="3" customWidth="1"/>
    <col min="2822" max="2822" width="9.28515625" style="3" customWidth="1"/>
    <col min="2823" max="2823" width="1" style="3" customWidth="1"/>
    <col min="2824" max="2825" width="10.42578125" style="3" customWidth="1"/>
    <col min="2826" max="2826" width="9.28515625" style="3" customWidth="1"/>
    <col min="2827" max="2827" width="1" style="3" customWidth="1"/>
    <col min="2828" max="2829" width="10.42578125" style="3" customWidth="1"/>
    <col min="2830" max="2830" width="9.28515625" style="3" customWidth="1"/>
    <col min="2831" max="2831" width="2" style="3" customWidth="1"/>
    <col min="2832" max="2833" width="10.42578125" style="3" customWidth="1"/>
    <col min="2834" max="2834" width="9.28515625" style="3" customWidth="1"/>
    <col min="2835" max="2835" width="1" style="3" customWidth="1"/>
    <col min="2836" max="2837" width="10.42578125" style="3" customWidth="1"/>
    <col min="2838" max="2838" width="9.28515625" style="3" customWidth="1"/>
    <col min="2839" max="2839" width="1" style="3" customWidth="1"/>
    <col min="2840" max="2841" width="10.42578125" style="3" customWidth="1"/>
    <col min="2842" max="2842" width="9.28515625" style="3" customWidth="1"/>
    <col min="2843" max="2843" width="1" style="3" customWidth="1"/>
    <col min="2844" max="2845" width="10.42578125" style="3" customWidth="1"/>
    <col min="2846" max="2846" width="9.28515625" style="3" customWidth="1"/>
    <col min="2847" max="2847" width="1" style="3" customWidth="1"/>
    <col min="2848" max="3072" width="10.28515625" style="3"/>
    <col min="3073" max="3073" width="12.7109375" style="3" bestFit="1" customWidth="1"/>
    <col min="3074" max="3074" width="7.28515625" style="3" bestFit="1" customWidth="1"/>
    <col min="3075" max="3075" width="1" style="3" customWidth="1"/>
    <col min="3076" max="3077" width="10.42578125" style="3" customWidth="1"/>
    <col min="3078" max="3078" width="9.28515625" style="3" customWidth="1"/>
    <col min="3079" max="3079" width="1" style="3" customWidth="1"/>
    <col min="3080" max="3081" width="10.42578125" style="3" customWidth="1"/>
    <col min="3082" max="3082" width="9.28515625" style="3" customWidth="1"/>
    <col min="3083" max="3083" width="1" style="3" customWidth="1"/>
    <col min="3084" max="3085" width="10.42578125" style="3" customWidth="1"/>
    <col min="3086" max="3086" width="9.28515625" style="3" customWidth="1"/>
    <col min="3087" max="3087" width="2" style="3" customWidth="1"/>
    <col min="3088" max="3089" width="10.42578125" style="3" customWidth="1"/>
    <col min="3090" max="3090" width="9.28515625" style="3" customWidth="1"/>
    <col min="3091" max="3091" width="1" style="3" customWidth="1"/>
    <col min="3092" max="3093" width="10.42578125" style="3" customWidth="1"/>
    <col min="3094" max="3094" width="9.28515625" style="3" customWidth="1"/>
    <col min="3095" max="3095" width="1" style="3" customWidth="1"/>
    <col min="3096" max="3097" width="10.42578125" style="3" customWidth="1"/>
    <col min="3098" max="3098" width="9.28515625" style="3" customWidth="1"/>
    <col min="3099" max="3099" width="1" style="3" customWidth="1"/>
    <col min="3100" max="3101" width="10.42578125" style="3" customWidth="1"/>
    <col min="3102" max="3102" width="9.28515625" style="3" customWidth="1"/>
    <col min="3103" max="3103" width="1" style="3" customWidth="1"/>
    <col min="3104" max="3328" width="10.28515625" style="3"/>
    <col min="3329" max="3329" width="12.7109375" style="3" bestFit="1" customWidth="1"/>
    <col min="3330" max="3330" width="7.28515625" style="3" bestFit="1" customWidth="1"/>
    <col min="3331" max="3331" width="1" style="3" customWidth="1"/>
    <col min="3332" max="3333" width="10.42578125" style="3" customWidth="1"/>
    <col min="3334" max="3334" width="9.28515625" style="3" customWidth="1"/>
    <col min="3335" max="3335" width="1" style="3" customWidth="1"/>
    <col min="3336" max="3337" width="10.42578125" style="3" customWidth="1"/>
    <col min="3338" max="3338" width="9.28515625" style="3" customWidth="1"/>
    <col min="3339" max="3339" width="1" style="3" customWidth="1"/>
    <col min="3340" max="3341" width="10.42578125" style="3" customWidth="1"/>
    <col min="3342" max="3342" width="9.28515625" style="3" customWidth="1"/>
    <col min="3343" max="3343" width="2" style="3" customWidth="1"/>
    <col min="3344" max="3345" width="10.42578125" style="3" customWidth="1"/>
    <col min="3346" max="3346" width="9.28515625" style="3" customWidth="1"/>
    <col min="3347" max="3347" width="1" style="3" customWidth="1"/>
    <col min="3348" max="3349" width="10.42578125" style="3" customWidth="1"/>
    <col min="3350" max="3350" width="9.28515625" style="3" customWidth="1"/>
    <col min="3351" max="3351" width="1" style="3" customWidth="1"/>
    <col min="3352" max="3353" width="10.42578125" style="3" customWidth="1"/>
    <col min="3354" max="3354" width="9.28515625" style="3" customWidth="1"/>
    <col min="3355" max="3355" width="1" style="3" customWidth="1"/>
    <col min="3356" max="3357" width="10.42578125" style="3" customWidth="1"/>
    <col min="3358" max="3358" width="9.28515625" style="3" customWidth="1"/>
    <col min="3359" max="3359" width="1" style="3" customWidth="1"/>
    <col min="3360" max="3584" width="10.28515625" style="3"/>
    <col min="3585" max="3585" width="12.7109375" style="3" bestFit="1" customWidth="1"/>
    <col min="3586" max="3586" width="7.28515625" style="3" bestFit="1" customWidth="1"/>
    <col min="3587" max="3587" width="1" style="3" customWidth="1"/>
    <col min="3588" max="3589" width="10.42578125" style="3" customWidth="1"/>
    <col min="3590" max="3590" width="9.28515625" style="3" customWidth="1"/>
    <col min="3591" max="3591" width="1" style="3" customWidth="1"/>
    <col min="3592" max="3593" width="10.42578125" style="3" customWidth="1"/>
    <col min="3594" max="3594" width="9.28515625" style="3" customWidth="1"/>
    <col min="3595" max="3595" width="1" style="3" customWidth="1"/>
    <col min="3596" max="3597" width="10.42578125" style="3" customWidth="1"/>
    <col min="3598" max="3598" width="9.28515625" style="3" customWidth="1"/>
    <col min="3599" max="3599" width="2" style="3" customWidth="1"/>
    <col min="3600" max="3601" width="10.42578125" style="3" customWidth="1"/>
    <col min="3602" max="3602" width="9.28515625" style="3" customWidth="1"/>
    <col min="3603" max="3603" width="1" style="3" customWidth="1"/>
    <col min="3604" max="3605" width="10.42578125" style="3" customWidth="1"/>
    <col min="3606" max="3606" width="9.28515625" style="3" customWidth="1"/>
    <col min="3607" max="3607" width="1" style="3" customWidth="1"/>
    <col min="3608" max="3609" width="10.42578125" style="3" customWidth="1"/>
    <col min="3610" max="3610" width="9.28515625" style="3" customWidth="1"/>
    <col min="3611" max="3611" width="1" style="3" customWidth="1"/>
    <col min="3612" max="3613" width="10.42578125" style="3" customWidth="1"/>
    <col min="3614" max="3614" width="9.28515625" style="3" customWidth="1"/>
    <col min="3615" max="3615" width="1" style="3" customWidth="1"/>
    <col min="3616" max="3840" width="10.28515625" style="3"/>
    <col min="3841" max="3841" width="12.7109375" style="3" bestFit="1" customWidth="1"/>
    <col min="3842" max="3842" width="7.28515625" style="3" bestFit="1" customWidth="1"/>
    <col min="3843" max="3843" width="1" style="3" customWidth="1"/>
    <col min="3844" max="3845" width="10.42578125" style="3" customWidth="1"/>
    <col min="3846" max="3846" width="9.28515625" style="3" customWidth="1"/>
    <col min="3847" max="3847" width="1" style="3" customWidth="1"/>
    <col min="3848" max="3849" width="10.42578125" style="3" customWidth="1"/>
    <col min="3850" max="3850" width="9.28515625" style="3" customWidth="1"/>
    <col min="3851" max="3851" width="1" style="3" customWidth="1"/>
    <col min="3852" max="3853" width="10.42578125" style="3" customWidth="1"/>
    <col min="3854" max="3854" width="9.28515625" style="3" customWidth="1"/>
    <col min="3855" max="3855" width="2" style="3" customWidth="1"/>
    <col min="3856" max="3857" width="10.42578125" style="3" customWidth="1"/>
    <col min="3858" max="3858" width="9.28515625" style="3" customWidth="1"/>
    <col min="3859" max="3859" width="1" style="3" customWidth="1"/>
    <col min="3860" max="3861" width="10.42578125" style="3" customWidth="1"/>
    <col min="3862" max="3862" width="9.28515625" style="3" customWidth="1"/>
    <col min="3863" max="3863" width="1" style="3" customWidth="1"/>
    <col min="3864" max="3865" width="10.42578125" style="3" customWidth="1"/>
    <col min="3866" max="3866" width="9.28515625" style="3" customWidth="1"/>
    <col min="3867" max="3867" width="1" style="3" customWidth="1"/>
    <col min="3868" max="3869" width="10.42578125" style="3" customWidth="1"/>
    <col min="3870" max="3870" width="9.28515625" style="3" customWidth="1"/>
    <col min="3871" max="3871" width="1" style="3" customWidth="1"/>
    <col min="3872" max="4096" width="10.28515625" style="3"/>
    <col min="4097" max="4097" width="12.7109375" style="3" bestFit="1" customWidth="1"/>
    <col min="4098" max="4098" width="7.28515625" style="3" bestFit="1" customWidth="1"/>
    <col min="4099" max="4099" width="1" style="3" customWidth="1"/>
    <col min="4100" max="4101" width="10.42578125" style="3" customWidth="1"/>
    <col min="4102" max="4102" width="9.28515625" style="3" customWidth="1"/>
    <col min="4103" max="4103" width="1" style="3" customWidth="1"/>
    <col min="4104" max="4105" width="10.42578125" style="3" customWidth="1"/>
    <col min="4106" max="4106" width="9.28515625" style="3" customWidth="1"/>
    <col min="4107" max="4107" width="1" style="3" customWidth="1"/>
    <col min="4108" max="4109" width="10.42578125" style="3" customWidth="1"/>
    <col min="4110" max="4110" width="9.28515625" style="3" customWidth="1"/>
    <col min="4111" max="4111" width="2" style="3" customWidth="1"/>
    <col min="4112" max="4113" width="10.42578125" style="3" customWidth="1"/>
    <col min="4114" max="4114" width="9.28515625" style="3" customWidth="1"/>
    <col min="4115" max="4115" width="1" style="3" customWidth="1"/>
    <col min="4116" max="4117" width="10.42578125" style="3" customWidth="1"/>
    <col min="4118" max="4118" width="9.28515625" style="3" customWidth="1"/>
    <col min="4119" max="4119" width="1" style="3" customWidth="1"/>
    <col min="4120" max="4121" width="10.42578125" style="3" customWidth="1"/>
    <col min="4122" max="4122" width="9.28515625" style="3" customWidth="1"/>
    <col min="4123" max="4123" width="1" style="3" customWidth="1"/>
    <col min="4124" max="4125" width="10.42578125" style="3" customWidth="1"/>
    <col min="4126" max="4126" width="9.28515625" style="3" customWidth="1"/>
    <col min="4127" max="4127" width="1" style="3" customWidth="1"/>
    <col min="4128" max="4352" width="10.28515625" style="3"/>
    <col min="4353" max="4353" width="12.7109375" style="3" bestFit="1" customWidth="1"/>
    <col min="4354" max="4354" width="7.28515625" style="3" bestFit="1" customWidth="1"/>
    <col min="4355" max="4355" width="1" style="3" customWidth="1"/>
    <col min="4356" max="4357" width="10.42578125" style="3" customWidth="1"/>
    <col min="4358" max="4358" width="9.28515625" style="3" customWidth="1"/>
    <col min="4359" max="4359" width="1" style="3" customWidth="1"/>
    <col min="4360" max="4361" width="10.42578125" style="3" customWidth="1"/>
    <col min="4362" max="4362" width="9.28515625" style="3" customWidth="1"/>
    <col min="4363" max="4363" width="1" style="3" customWidth="1"/>
    <col min="4364" max="4365" width="10.42578125" style="3" customWidth="1"/>
    <col min="4366" max="4366" width="9.28515625" style="3" customWidth="1"/>
    <col min="4367" max="4367" width="2" style="3" customWidth="1"/>
    <col min="4368" max="4369" width="10.42578125" style="3" customWidth="1"/>
    <col min="4370" max="4370" width="9.28515625" style="3" customWidth="1"/>
    <col min="4371" max="4371" width="1" style="3" customWidth="1"/>
    <col min="4372" max="4373" width="10.42578125" style="3" customWidth="1"/>
    <col min="4374" max="4374" width="9.28515625" style="3" customWidth="1"/>
    <col min="4375" max="4375" width="1" style="3" customWidth="1"/>
    <col min="4376" max="4377" width="10.42578125" style="3" customWidth="1"/>
    <col min="4378" max="4378" width="9.28515625" style="3" customWidth="1"/>
    <col min="4379" max="4379" width="1" style="3" customWidth="1"/>
    <col min="4380" max="4381" width="10.42578125" style="3" customWidth="1"/>
    <col min="4382" max="4382" width="9.28515625" style="3" customWidth="1"/>
    <col min="4383" max="4383" width="1" style="3" customWidth="1"/>
    <col min="4384" max="4608" width="10.28515625" style="3"/>
    <col min="4609" max="4609" width="12.7109375" style="3" bestFit="1" customWidth="1"/>
    <col min="4610" max="4610" width="7.28515625" style="3" bestFit="1" customWidth="1"/>
    <col min="4611" max="4611" width="1" style="3" customWidth="1"/>
    <col min="4612" max="4613" width="10.42578125" style="3" customWidth="1"/>
    <col min="4614" max="4614" width="9.28515625" style="3" customWidth="1"/>
    <col min="4615" max="4615" width="1" style="3" customWidth="1"/>
    <col min="4616" max="4617" width="10.42578125" style="3" customWidth="1"/>
    <col min="4618" max="4618" width="9.28515625" style="3" customWidth="1"/>
    <col min="4619" max="4619" width="1" style="3" customWidth="1"/>
    <col min="4620" max="4621" width="10.42578125" style="3" customWidth="1"/>
    <col min="4622" max="4622" width="9.28515625" style="3" customWidth="1"/>
    <col min="4623" max="4623" width="2" style="3" customWidth="1"/>
    <col min="4624" max="4625" width="10.42578125" style="3" customWidth="1"/>
    <col min="4626" max="4626" width="9.28515625" style="3" customWidth="1"/>
    <col min="4627" max="4627" width="1" style="3" customWidth="1"/>
    <col min="4628" max="4629" width="10.42578125" style="3" customWidth="1"/>
    <col min="4630" max="4630" width="9.28515625" style="3" customWidth="1"/>
    <col min="4631" max="4631" width="1" style="3" customWidth="1"/>
    <col min="4632" max="4633" width="10.42578125" style="3" customWidth="1"/>
    <col min="4634" max="4634" width="9.28515625" style="3" customWidth="1"/>
    <col min="4635" max="4635" width="1" style="3" customWidth="1"/>
    <col min="4636" max="4637" width="10.42578125" style="3" customWidth="1"/>
    <col min="4638" max="4638" width="9.28515625" style="3" customWidth="1"/>
    <col min="4639" max="4639" width="1" style="3" customWidth="1"/>
    <col min="4640" max="4864" width="10.28515625" style="3"/>
    <col min="4865" max="4865" width="12.7109375" style="3" bestFit="1" customWidth="1"/>
    <col min="4866" max="4866" width="7.28515625" style="3" bestFit="1" customWidth="1"/>
    <col min="4867" max="4867" width="1" style="3" customWidth="1"/>
    <col min="4868" max="4869" width="10.42578125" style="3" customWidth="1"/>
    <col min="4870" max="4870" width="9.28515625" style="3" customWidth="1"/>
    <col min="4871" max="4871" width="1" style="3" customWidth="1"/>
    <col min="4872" max="4873" width="10.42578125" style="3" customWidth="1"/>
    <col min="4874" max="4874" width="9.28515625" style="3" customWidth="1"/>
    <col min="4875" max="4875" width="1" style="3" customWidth="1"/>
    <col min="4876" max="4877" width="10.42578125" style="3" customWidth="1"/>
    <col min="4878" max="4878" width="9.28515625" style="3" customWidth="1"/>
    <col min="4879" max="4879" width="2" style="3" customWidth="1"/>
    <col min="4880" max="4881" width="10.42578125" style="3" customWidth="1"/>
    <col min="4882" max="4882" width="9.28515625" style="3" customWidth="1"/>
    <col min="4883" max="4883" width="1" style="3" customWidth="1"/>
    <col min="4884" max="4885" width="10.42578125" style="3" customWidth="1"/>
    <col min="4886" max="4886" width="9.28515625" style="3" customWidth="1"/>
    <col min="4887" max="4887" width="1" style="3" customWidth="1"/>
    <col min="4888" max="4889" width="10.42578125" style="3" customWidth="1"/>
    <col min="4890" max="4890" width="9.28515625" style="3" customWidth="1"/>
    <col min="4891" max="4891" width="1" style="3" customWidth="1"/>
    <col min="4892" max="4893" width="10.42578125" style="3" customWidth="1"/>
    <col min="4894" max="4894" width="9.28515625" style="3" customWidth="1"/>
    <col min="4895" max="4895" width="1" style="3" customWidth="1"/>
    <col min="4896" max="5120" width="10.28515625" style="3"/>
    <col min="5121" max="5121" width="12.7109375" style="3" bestFit="1" customWidth="1"/>
    <col min="5122" max="5122" width="7.28515625" style="3" bestFit="1" customWidth="1"/>
    <col min="5123" max="5123" width="1" style="3" customWidth="1"/>
    <col min="5124" max="5125" width="10.42578125" style="3" customWidth="1"/>
    <col min="5126" max="5126" width="9.28515625" style="3" customWidth="1"/>
    <col min="5127" max="5127" width="1" style="3" customWidth="1"/>
    <col min="5128" max="5129" width="10.42578125" style="3" customWidth="1"/>
    <col min="5130" max="5130" width="9.28515625" style="3" customWidth="1"/>
    <col min="5131" max="5131" width="1" style="3" customWidth="1"/>
    <col min="5132" max="5133" width="10.42578125" style="3" customWidth="1"/>
    <col min="5134" max="5134" width="9.28515625" style="3" customWidth="1"/>
    <col min="5135" max="5135" width="2" style="3" customWidth="1"/>
    <col min="5136" max="5137" width="10.42578125" style="3" customWidth="1"/>
    <col min="5138" max="5138" width="9.28515625" style="3" customWidth="1"/>
    <col min="5139" max="5139" width="1" style="3" customWidth="1"/>
    <col min="5140" max="5141" width="10.42578125" style="3" customWidth="1"/>
    <col min="5142" max="5142" width="9.28515625" style="3" customWidth="1"/>
    <col min="5143" max="5143" width="1" style="3" customWidth="1"/>
    <col min="5144" max="5145" width="10.42578125" style="3" customWidth="1"/>
    <col min="5146" max="5146" width="9.28515625" style="3" customWidth="1"/>
    <col min="5147" max="5147" width="1" style="3" customWidth="1"/>
    <col min="5148" max="5149" width="10.42578125" style="3" customWidth="1"/>
    <col min="5150" max="5150" width="9.28515625" style="3" customWidth="1"/>
    <col min="5151" max="5151" width="1" style="3" customWidth="1"/>
    <col min="5152" max="5376" width="10.28515625" style="3"/>
    <col min="5377" max="5377" width="12.7109375" style="3" bestFit="1" customWidth="1"/>
    <col min="5378" max="5378" width="7.28515625" style="3" bestFit="1" customWidth="1"/>
    <col min="5379" max="5379" width="1" style="3" customWidth="1"/>
    <col min="5380" max="5381" width="10.42578125" style="3" customWidth="1"/>
    <col min="5382" max="5382" width="9.28515625" style="3" customWidth="1"/>
    <col min="5383" max="5383" width="1" style="3" customWidth="1"/>
    <col min="5384" max="5385" width="10.42578125" style="3" customWidth="1"/>
    <col min="5386" max="5386" width="9.28515625" style="3" customWidth="1"/>
    <col min="5387" max="5387" width="1" style="3" customWidth="1"/>
    <col min="5388" max="5389" width="10.42578125" style="3" customWidth="1"/>
    <col min="5390" max="5390" width="9.28515625" style="3" customWidth="1"/>
    <col min="5391" max="5391" width="2" style="3" customWidth="1"/>
    <col min="5392" max="5393" width="10.42578125" style="3" customWidth="1"/>
    <col min="5394" max="5394" width="9.28515625" style="3" customWidth="1"/>
    <col min="5395" max="5395" width="1" style="3" customWidth="1"/>
    <col min="5396" max="5397" width="10.42578125" style="3" customWidth="1"/>
    <col min="5398" max="5398" width="9.28515625" style="3" customWidth="1"/>
    <col min="5399" max="5399" width="1" style="3" customWidth="1"/>
    <col min="5400" max="5401" width="10.42578125" style="3" customWidth="1"/>
    <col min="5402" max="5402" width="9.28515625" style="3" customWidth="1"/>
    <col min="5403" max="5403" width="1" style="3" customWidth="1"/>
    <col min="5404" max="5405" width="10.42578125" style="3" customWidth="1"/>
    <col min="5406" max="5406" width="9.28515625" style="3" customWidth="1"/>
    <col min="5407" max="5407" width="1" style="3" customWidth="1"/>
    <col min="5408" max="5632" width="10.28515625" style="3"/>
    <col min="5633" max="5633" width="12.7109375" style="3" bestFit="1" customWidth="1"/>
    <col min="5634" max="5634" width="7.28515625" style="3" bestFit="1" customWidth="1"/>
    <col min="5635" max="5635" width="1" style="3" customWidth="1"/>
    <col min="5636" max="5637" width="10.42578125" style="3" customWidth="1"/>
    <col min="5638" max="5638" width="9.28515625" style="3" customWidth="1"/>
    <col min="5639" max="5639" width="1" style="3" customWidth="1"/>
    <col min="5640" max="5641" width="10.42578125" style="3" customWidth="1"/>
    <col min="5642" max="5642" width="9.28515625" style="3" customWidth="1"/>
    <col min="5643" max="5643" width="1" style="3" customWidth="1"/>
    <col min="5644" max="5645" width="10.42578125" style="3" customWidth="1"/>
    <col min="5646" max="5646" width="9.28515625" style="3" customWidth="1"/>
    <col min="5647" max="5647" width="2" style="3" customWidth="1"/>
    <col min="5648" max="5649" width="10.42578125" style="3" customWidth="1"/>
    <col min="5650" max="5650" width="9.28515625" style="3" customWidth="1"/>
    <col min="5651" max="5651" width="1" style="3" customWidth="1"/>
    <col min="5652" max="5653" width="10.42578125" style="3" customWidth="1"/>
    <col min="5654" max="5654" width="9.28515625" style="3" customWidth="1"/>
    <col min="5655" max="5655" width="1" style="3" customWidth="1"/>
    <col min="5656" max="5657" width="10.42578125" style="3" customWidth="1"/>
    <col min="5658" max="5658" width="9.28515625" style="3" customWidth="1"/>
    <col min="5659" max="5659" width="1" style="3" customWidth="1"/>
    <col min="5660" max="5661" width="10.42578125" style="3" customWidth="1"/>
    <col min="5662" max="5662" width="9.28515625" style="3" customWidth="1"/>
    <col min="5663" max="5663" width="1" style="3" customWidth="1"/>
    <col min="5664" max="5888" width="10.28515625" style="3"/>
    <col min="5889" max="5889" width="12.7109375" style="3" bestFit="1" customWidth="1"/>
    <col min="5890" max="5890" width="7.28515625" style="3" bestFit="1" customWidth="1"/>
    <col min="5891" max="5891" width="1" style="3" customWidth="1"/>
    <col min="5892" max="5893" width="10.42578125" style="3" customWidth="1"/>
    <col min="5894" max="5894" width="9.28515625" style="3" customWidth="1"/>
    <col min="5895" max="5895" width="1" style="3" customWidth="1"/>
    <col min="5896" max="5897" width="10.42578125" style="3" customWidth="1"/>
    <col min="5898" max="5898" width="9.28515625" style="3" customWidth="1"/>
    <col min="5899" max="5899" width="1" style="3" customWidth="1"/>
    <col min="5900" max="5901" width="10.42578125" style="3" customWidth="1"/>
    <col min="5902" max="5902" width="9.28515625" style="3" customWidth="1"/>
    <col min="5903" max="5903" width="2" style="3" customWidth="1"/>
    <col min="5904" max="5905" width="10.42578125" style="3" customWidth="1"/>
    <col min="5906" max="5906" width="9.28515625" style="3" customWidth="1"/>
    <col min="5907" max="5907" width="1" style="3" customWidth="1"/>
    <col min="5908" max="5909" width="10.42578125" style="3" customWidth="1"/>
    <col min="5910" max="5910" width="9.28515625" style="3" customWidth="1"/>
    <col min="5911" max="5911" width="1" style="3" customWidth="1"/>
    <col min="5912" max="5913" width="10.42578125" style="3" customWidth="1"/>
    <col min="5914" max="5914" width="9.28515625" style="3" customWidth="1"/>
    <col min="5915" max="5915" width="1" style="3" customWidth="1"/>
    <col min="5916" max="5917" width="10.42578125" style="3" customWidth="1"/>
    <col min="5918" max="5918" width="9.28515625" style="3" customWidth="1"/>
    <col min="5919" max="5919" width="1" style="3" customWidth="1"/>
    <col min="5920" max="6144" width="10.28515625" style="3"/>
    <col min="6145" max="6145" width="12.7109375" style="3" bestFit="1" customWidth="1"/>
    <col min="6146" max="6146" width="7.28515625" style="3" bestFit="1" customWidth="1"/>
    <col min="6147" max="6147" width="1" style="3" customWidth="1"/>
    <col min="6148" max="6149" width="10.42578125" style="3" customWidth="1"/>
    <col min="6150" max="6150" width="9.28515625" style="3" customWidth="1"/>
    <col min="6151" max="6151" width="1" style="3" customWidth="1"/>
    <col min="6152" max="6153" width="10.42578125" style="3" customWidth="1"/>
    <col min="6154" max="6154" width="9.28515625" style="3" customWidth="1"/>
    <col min="6155" max="6155" width="1" style="3" customWidth="1"/>
    <col min="6156" max="6157" width="10.42578125" style="3" customWidth="1"/>
    <col min="6158" max="6158" width="9.28515625" style="3" customWidth="1"/>
    <col min="6159" max="6159" width="2" style="3" customWidth="1"/>
    <col min="6160" max="6161" width="10.42578125" style="3" customWidth="1"/>
    <col min="6162" max="6162" width="9.28515625" style="3" customWidth="1"/>
    <col min="6163" max="6163" width="1" style="3" customWidth="1"/>
    <col min="6164" max="6165" width="10.42578125" style="3" customWidth="1"/>
    <col min="6166" max="6166" width="9.28515625" style="3" customWidth="1"/>
    <col min="6167" max="6167" width="1" style="3" customWidth="1"/>
    <col min="6168" max="6169" width="10.42578125" style="3" customWidth="1"/>
    <col min="6170" max="6170" width="9.28515625" style="3" customWidth="1"/>
    <col min="6171" max="6171" width="1" style="3" customWidth="1"/>
    <col min="6172" max="6173" width="10.42578125" style="3" customWidth="1"/>
    <col min="6174" max="6174" width="9.28515625" style="3" customWidth="1"/>
    <col min="6175" max="6175" width="1" style="3" customWidth="1"/>
    <col min="6176" max="6400" width="10.28515625" style="3"/>
    <col min="6401" max="6401" width="12.7109375" style="3" bestFit="1" customWidth="1"/>
    <col min="6402" max="6402" width="7.28515625" style="3" bestFit="1" customWidth="1"/>
    <col min="6403" max="6403" width="1" style="3" customWidth="1"/>
    <col min="6404" max="6405" width="10.42578125" style="3" customWidth="1"/>
    <col min="6406" max="6406" width="9.28515625" style="3" customWidth="1"/>
    <col min="6407" max="6407" width="1" style="3" customWidth="1"/>
    <col min="6408" max="6409" width="10.42578125" style="3" customWidth="1"/>
    <col min="6410" max="6410" width="9.28515625" style="3" customWidth="1"/>
    <col min="6411" max="6411" width="1" style="3" customWidth="1"/>
    <col min="6412" max="6413" width="10.42578125" style="3" customWidth="1"/>
    <col min="6414" max="6414" width="9.28515625" style="3" customWidth="1"/>
    <col min="6415" max="6415" width="2" style="3" customWidth="1"/>
    <col min="6416" max="6417" width="10.42578125" style="3" customWidth="1"/>
    <col min="6418" max="6418" width="9.28515625" style="3" customWidth="1"/>
    <col min="6419" max="6419" width="1" style="3" customWidth="1"/>
    <col min="6420" max="6421" width="10.42578125" style="3" customWidth="1"/>
    <col min="6422" max="6422" width="9.28515625" style="3" customWidth="1"/>
    <col min="6423" max="6423" width="1" style="3" customWidth="1"/>
    <col min="6424" max="6425" width="10.42578125" style="3" customWidth="1"/>
    <col min="6426" max="6426" width="9.28515625" style="3" customWidth="1"/>
    <col min="6427" max="6427" width="1" style="3" customWidth="1"/>
    <col min="6428" max="6429" width="10.42578125" style="3" customWidth="1"/>
    <col min="6430" max="6430" width="9.28515625" style="3" customWidth="1"/>
    <col min="6431" max="6431" width="1" style="3" customWidth="1"/>
    <col min="6432" max="6656" width="10.28515625" style="3"/>
    <col min="6657" max="6657" width="12.7109375" style="3" bestFit="1" customWidth="1"/>
    <col min="6658" max="6658" width="7.28515625" style="3" bestFit="1" customWidth="1"/>
    <col min="6659" max="6659" width="1" style="3" customWidth="1"/>
    <col min="6660" max="6661" width="10.42578125" style="3" customWidth="1"/>
    <col min="6662" max="6662" width="9.28515625" style="3" customWidth="1"/>
    <col min="6663" max="6663" width="1" style="3" customWidth="1"/>
    <col min="6664" max="6665" width="10.42578125" style="3" customWidth="1"/>
    <col min="6666" max="6666" width="9.28515625" style="3" customWidth="1"/>
    <col min="6667" max="6667" width="1" style="3" customWidth="1"/>
    <col min="6668" max="6669" width="10.42578125" style="3" customWidth="1"/>
    <col min="6670" max="6670" width="9.28515625" style="3" customWidth="1"/>
    <col min="6671" max="6671" width="2" style="3" customWidth="1"/>
    <col min="6672" max="6673" width="10.42578125" style="3" customWidth="1"/>
    <col min="6674" max="6674" width="9.28515625" style="3" customWidth="1"/>
    <col min="6675" max="6675" width="1" style="3" customWidth="1"/>
    <col min="6676" max="6677" width="10.42578125" style="3" customWidth="1"/>
    <col min="6678" max="6678" width="9.28515625" style="3" customWidth="1"/>
    <col min="6679" max="6679" width="1" style="3" customWidth="1"/>
    <col min="6680" max="6681" width="10.42578125" style="3" customWidth="1"/>
    <col min="6682" max="6682" width="9.28515625" style="3" customWidth="1"/>
    <col min="6683" max="6683" width="1" style="3" customWidth="1"/>
    <col min="6684" max="6685" width="10.42578125" style="3" customWidth="1"/>
    <col min="6686" max="6686" width="9.28515625" style="3" customWidth="1"/>
    <col min="6687" max="6687" width="1" style="3" customWidth="1"/>
    <col min="6688" max="6912" width="10.28515625" style="3"/>
    <col min="6913" max="6913" width="12.7109375" style="3" bestFit="1" customWidth="1"/>
    <col min="6914" max="6914" width="7.28515625" style="3" bestFit="1" customWidth="1"/>
    <col min="6915" max="6915" width="1" style="3" customWidth="1"/>
    <col min="6916" max="6917" width="10.42578125" style="3" customWidth="1"/>
    <col min="6918" max="6918" width="9.28515625" style="3" customWidth="1"/>
    <col min="6919" max="6919" width="1" style="3" customWidth="1"/>
    <col min="6920" max="6921" width="10.42578125" style="3" customWidth="1"/>
    <col min="6922" max="6922" width="9.28515625" style="3" customWidth="1"/>
    <col min="6923" max="6923" width="1" style="3" customWidth="1"/>
    <col min="6924" max="6925" width="10.42578125" style="3" customWidth="1"/>
    <col min="6926" max="6926" width="9.28515625" style="3" customWidth="1"/>
    <col min="6927" max="6927" width="2" style="3" customWidth="1"/>
    <col min="6928" max="6929" width="10.42578125" style="3" customWidth="1"/>
    <col min="6930" max="6930" width="9.28515625" style="3" customWidth="1"/>
    <col min="6931" max="6931" width="1" style="3" customWidth="1"/>
    <col min="6932" max="6933" width="10.42578125" style="3" customWidth="1"/>
    <col min="6934" max="6934" width="9.28515625" style="3" customWidth="1"/>
    <col min="6935" max="6935" width="1" style="3" customWidth="1"/>
    <col min="6936" max="6937" width="10.42578125" style="3" customWidth="1"/>
    <col min="6938" max="6938" width="9.28515625" style="3" customWidth="1"/>
    <col min="6939" max="6939" width="1" style="3" customWidth="1"/>
    <col min="6940" max="6941" width="10.42578125" style="3" customWidth="1"/>
    <col min="6942" max="6942" width="9.28515625" style="3" customWidth="1"/>
    <col min="6943" max="6943" width="1" style="3" customWidth="1"/>
    <col min="6944" max="7168" width="10.28515625" style="3"/>
    <col min="7169" max="7169" width="12.7109375" style="3" bestFit="1" customWidth="1"/>
    <col min="7170" max="7170" width="7.28515625" style="3" bestFit="1" customWidth="1"/>
    <col min="7171" max="7171" width="1" style="3" customWidth="1"/>
    <col min="7172" max="7173" width="10.42578125" style="3" customWidth="1"/>
    <col min="7174" max="7174" width="9.28515625" style="3" customWidth="1"/>
    <col min="7175" max="7175" width="1" style="3" customWidth="1"/>
    <col min="7176" max="7177" width="10.42578125" style="3" customWidth="1"/>
    <col min="7178" max="7178" width="9.28515625" style="3" customWidth="1"/>
    <col min="7179" max="7179" width="1" style="3" customWidth="1"/>
    <col min="7180" max="7181" width="10.42578125" style="3" customWidth="1"/>
    <col min="7182" max="7182" width="9.28515625" style="3" customWidth="1"/>
    <col min="7183" max="7183" width="2" style="3" customWidth="1"/>
    <col min="7184" max="7185" width="10.42578125" style="3" customWidth="1"/>
    <col min="7186" max="7186" width="9.28515625" style="3" customWidth="1"/>
    <col min="7187" max="7187" width="1" style="3" customWidth="1"/>
    <col min="7188" max="7189" width="10.42578125" style="3" customWidth="1"/>
    <col min="7190" max="7190" width="9.28515625" style="3" customWidth="1"/>
    <col min="7191" max="7191" width="1" style="3" customWidth="1"/>
    <col min="7192" max="7193" width="10.42578125" style="3" customWidth="1"/>
    <col min="7194" max="7194" width="9.28515625" style="3" customWidth="1"/>
    <col min="7195" max="7195" width="1" style="3" customWidth="1"/>
    <col min="7196" max="7197" width="10.42578125" style="3" customWidth="1"/>
    <col min="7198" max="7198" width="9.28515625" style="3" customWidth="1"/>
    <col min="7199" max="7199" width="1" style="3" customWidth="1"/>
    <col min="7200" max="7424" width="10.28515625" style="3"/>
    <col min="7425" max="7425" width="12.7109375" style="3" bestFit="1" customWidth="1"/>
    <col min="7426" max="7426" width="7.28515625" style="3" bestFit="1" customWidth="1"/>
    <col min="7427" max="7427" width="1" style="3" customWidth="1"/>
    <col min="7428" max="7429" width="10.42578125" style="3" customWidth="1"/>
    <col min="7430" max="7430" width="9.28515625" style="3" customWidth="1"/>
    <col min="7431" max="7431" width="1" style="3" customWidth="1"/>
    <col min="7432" max="7433" width="10.42578125" style="3" customWidth="1"/>
    <col min="7434" max="7434" width="9.28515625" style="3" customWidth="1"/>
    <col min="7435" max="7435" width="1" style="3" customWidth="1"/>
    <col min="7436" max="7437" width="10.42578125" style="3" customWidth="1"/>
    <col min="7438" max="7438" width="9.28515625" style="3" customWidth="1"/>
    <col min="7439" max="7439" width="2" style="3" customWidth="1"/>
    <col min="7440" max="7441" width="10.42578125" style="3" customWidth="1"/>
    <col min="7442" max="7442" width="9.28515625" style="3" customWidth="1"/>
    <col min="7443" max="7443" width="1" style="3" customWidth="1"/>
    <col min="7444" max="7445" width="10.42578125" style="3" customWidth="1"/>
    <col min="7446" max="7446" width="9.28515625" style="3" customWidth="1"/>
    <col min="7447" max="7447" width="1" style="3" customWidth="1"/>
    <col min="7448" max="7449" width="10.42578125" style="3" customWidth="1"/>
    <col min="7450" max="7450" width="9.28515625" style="3" customWidth="1"/>
    <col min="7451" max="7451" width="1" style="3" customWidth="1"/>
    <col min="7452" max="7453" width="10.42578125" style="3" customWidth="1"/>
    <col min="7454" max="7454" width="9.28515625" style="3" customWidth="1"/>
    <col min="7455" max="7455" width="1" style="3" customWidth="1"/>
    <col min="7456" max="7680" width="10.28515625" style="3"/>
    <col min="7681" max="7681" width="12.7109375" style="3" bestFit="1" customWidth="1"/>
    <col min="7682" max="7682" width="7.28515625" style="3" bestFit="1" customWidth="1"/>
    <col min="7683" max="7683" width="1" style="3" customWidth="1"/>
    <col min="7684" max="7685" width="10.42578125" style="3" customWidth="1"/>
    <col min="7686" max="7686" width="9.28515625" style="3" customWidth="1"/>
    <col min="7687" max="7687" width="1" style="3" customWidth="1"/>
    <col min="7688" max="7689" width="10.42578125" style="3" customWidth="1"/>
    <col min="7690" max="7690" width="9.28515625" style="3" customWidth="1"/>
    <col min="7691" max="7691" width="1" style="3" customWidth="1"/>
    <col min="7692" max="7693" width="10.42578125" style="3" customWidth="1"/>
    <col min="7694" max="7694" width="9.28515625" style="3" customWidth="1"/>
    <col min="7695" max="7695" width="2" style="3" customWidth="1"/>
    <col min="7696" max="7697" width="10.42578125" style="3" customWidth="1"/>
    <col min="7698" max="7698" width="9.28515625" style="3" customWidth="1"/>
    <col min="7699" max="7699" width="1" style="3" customWidth="1"/>
    <col min="7700" max="7701" width="10.42578125" style="3" customWidth="1"/>
    <col min="7702" max="7702" width="9.28515625" style="3" customWidth="1"/>
    <col min="7703" max="7703" width="1" style="3" customWidth="1"/>
    <col min="7704" max="7705" width="10.42578125" style="3" customWidth="1"/>
    <col min="7706" max="7706" width="9.28515625" style="3" customWidth="1"/>
    <col min="7707" max="7707" width="1" style="3" customWidth="1"/>
    <col min="7708" max="7709" width="10.42578125" style="3" customWidth="1"/>
    <col min="7710" max="7710" width="9.28515625" style="3" customWidth="1"/>
    <col min="7711" max="7711" width="1" style="3" customWidth="1"/>
    <col min="7712" max="7936" width="10.28515625" style="3"/>
    <col min="7937" max="7937" width="12.7109375" style="3" bestFit="1" customWidth="1"/>
    <col min="7938" max="7938" width="7.28515625" style="3" bestFit="1" customWidth="1"/>
    <col min="7939" max="7939" width="1" style="3" customWidth="1"/>
    <col min="7940" max="7941" width="10.42578125" style="3" customWidth="1"/>
    <col min="7942" max="7942" width="9.28515625" style="3" customWidth="1"/>
    <col min="7943" max="7943" width="1" style="3" customWidth="1"/>
    <col min="7944" max="7945" width="10.42578125" style="3" customWidth="1"/>
    <col min="7946" max="7946" width="9.28515625" style="3" customWidth="1"/>
    <col min="7947" max="7947" width="1" style="3" customWidth="1"/>
    <col min="7948" max="7949" width="10.42578125" style="3" customWidth="1"/>
    <col min="7950" max="7950" width="9.28515625" style="3" customWidth="1"/>
    <col min="7951" max="7951" width="2" style="3" customWidth="1"/>
    <col min="7952" max="7953" width="10.42578125" style="3" customWidth="1"/>
    <col min="7954" max="7954" width="9.28515625" style="3" customWidth="1"/>
    <col min="7955" max="7955" width="1" style="3" customWidth="1"/>
    <col min="7956" max="7957" width="10.42578125" style="3" customWidth="1"/>
    <col min="7958" max="7958" width="9.28515625" style="3" customWidth="1"/>
    <col min="7959" max="7959" width="1" style="3" customWidth="1"/>
    <col min="7960" max="7961" width="10.42578125" style="3" customWidth="1"/>
    <col min="7962" max="7962" width="9.28515625" style="3" customWidth="1"/>
    <col min="7963" max="7963" width="1" style="3" customWidth="1"/>
    <col min="7964" max="7965" width="10.42578125" style="3" customWidth="1"/>
    <col min="7966" max="7966" width="9.28515625" style="3" customWidth="1"/>
    <col min="7967" max="7967" width="1" style="3" customWidth="1"/>
    <col min="7968" max="8192" width="10.28515625" style="3"/>
    <col min="8193" max="8193" width="12.7109375" style="3" bestFit="1" customWidth="1"/>
    <col min="8194" max="8194" width="7.28515625" style="3" bestFit="1" customWidth="1"/>
    <col min="8195" max="8195" width="1" style="3" customWidth="1"/>
    <col min="8196" max="8197" width="10.42578125" style="3" customWidth="1"/>
    <col min="8198" max="8198" width="9.28515625" style="3" customWidth="1"/>
    <col min="8199" max="8199" width="1" style="3" customWidth="1"/>
    <col min="8200" max="8201" width="10.42578125" style="3" customWidth="1"/>
    <col min="8202" max="8202" width="9.28515625" style="3" customWidth="1"/>
    <col min="8203" max="8203" width="1" style="3" customWidth="1"/>
    <col min="8204" max="8205" width="10.42578125" style="3" customWidth="1"/>
    <col min="8206" max="8206" width="9.28515625" style="3" customWidth="1"/>
    <col min="8207" max="8207" width="2" style="3" customWidth="1"/>
    <col min="8208" max="8209" width="10.42578125" style="3" customWidth="1"/>
    <col min="8210" max="8210" width="9.28515625" style="3" customWidth="1"/>
    <col min="8211" max="8211" width="1" style="3" customWidth="1"/>
    <col min="8212" max="8213" width="10.42578125" style="3" customWidth="1"/>
    <col min="8214" max="8214" width="9.28515625" style="3" customWidth="1"/>
    <col min="8215" max="8215" width="1" style="3" customWidth="1"/>
    <col min="8216" max="8217" width="10.42578125" style="3" customWidth="1"/>
    <col min="8218" max="8218" width="9.28515625" style="3" customWidth="1"/>
    <col min="8219" max="8219" width="1" style="3" customWidth="1"/>
    <col min="8220" max="8221" width="10.42578125" style="3" customWidth="1"/>
    <col min="8222" max="8222" width="9.28515625" style="3" customWidth="1"/>
    <col min="8223" max="8223" width="1" style="3" customWidth="1"/>
    <col min="8224" max="8448" width="10.28515625" style="3"/>
    <col min="8449" max="8449" width="12.7109375" style="3" bestFit="1" customWidth="1"/>
    <col min="8450" max="8450" width="7.28515625" style="3" bestFit="1" customWidth="1"/>
    <col min="8451" max="8451" width="1" style="3" customWidth="1"/>
    <col min="8452" max="8453" width="10.42578125" style="3" customWidth="1"/>
    <col min="8454" max="8454" width="9.28515625" style="3" customWidth="1"/>
    <col min="8455" max="8455" width="1" style="3" customWidth="1"/>
    <col min="8456" max="8457" width="10.42578125" style="3" customWidth="1"/>
    <col min="8458" max="8458" width="9.28515625" style="3" customWidth="1"/>
    <col min="8459" max="8459" width="1" style="3" customWidth="1"/>
    <col min="8460" max="8461" width="10.42578125" style="3" customWidth="1"/>
    <col min="8462" max="8462" width="9.28515625" style="3" customWidth="1"/>
    <col min="8463" max="8463" width="2" style="3" customWidth="1"/>
    <col min="8464" max="8465" width="10.42578125" style="3" customWidth="1"/>
    <col min="8466" max="8466" width="9.28515625" style="3" customWidth="1"/>
    <col min="8467" max="8467" width="1" style="3" customWidth="1"/>
    <col min="8468" max="8469" width="10.42578125" style="3" customWidth="1"/>
    <col min="8470" max="8470" width="9.28515625" style="3" customWidth="1"/>
    <col min="8471" max="8471" width="1" style="3" customWidth="1"/>
    <col min="8472" max="8473" width="10.42578125" style="3" customWidth="1"/>
    <col min="8474" max="8474" width="9.28515625" style="3" customWidth="1"/>
    <col min="8475" max="8475" width="1" style="3" customWidth="1"/>
    <col min="8476" max="8477" width="10.42578125" style="3" customWidth="1"/>
    <col min="8478" max="8478" width="9.28515625" style="3" customWidth="1"/>
    <col min="8479" max="8479" width="1" style="3" customWidth="1"/>
    <col min="8480" max="8704" width="10.28515625" style="3"/>
    <col min="8705" max="8705" width="12.7109375" style="3" bestFit="1" customWidth="1"/>
    <col min="8706" max="8706" width="7.28515625" style="3" bestFit="1" customWidth="1"/>
    <col min="8707" max="8707" width="1" style="3" customWidth="1"/>
    <col min="8708" max="8709" width="10.42578125" style="3" customWidth="1"/>
    <col min="8710" max="8710" width="9.28515625" style="3" customWidth="1"/>
    <col min="8711" max="8711" width="1" style="3" customWidth="1"/>
    <col min="8712" max="8713" width="10.42578125" style="3" customWidth="1"/>
    <col min="8714" max="8714" width="9.28515625" style="3" customWidth="1"/>
    <col min="8715" max="8715" width="1" style="3" customWidth="1"/>
    <col min="8716" max="8717" width="10.42578125" style="3" customWidth="1"/>
    <col min="8718" max="8718" width="9.28515625" style="3" customWidth="1"/>
    <col min="8719" max="8719" width="2" style="3" customWidth="1"/>
    <col min="8720" max="8721" width="10.42578125" style="3" customWidth="1"/>
    <col min="8722" max="8722" width="9.28515625" style="3" customWidth="1"/>
    <col min="8723" max="8723" width="1" style="3" customWidth="1"/>
    <col min="8724" max="8725" width="10.42578125" style="3" customWidth="1"/>
    <col min="8726" max="8726" width="9.28515625" style="3" customWidth="1"/>
    <col min="8727" max="8727" width="1" style="3" customWidth="1"/>
    <col min="8728" max="8729" width="10.42578125" style="3" customWidth="1"/>
    <col min="8730" max="8730" width="9.28515625" style="3" customWidth="1"/>
    <col min="8731" max="8731" width="1" style="3" customWidth="1"/>
    <col min="8732" max="8733" width="10.42578125" style="3" customWidth="1"/>
    <col min="8734" max="8734" width="9.28515625" style="3" customWidth="1"/>
    <col min="8735" max="8735" width="1" style="3" customWidth="1"/>
    <col min="8736" max="8960" width="10.28515625" style="3"/>
    <col min="8961" max="8961" width="12.7109375" style="3" bestFit="1" customWidth="1"/>
    <col min="8962" max="8962" width="7.28515625" style="3" bestFit="1" customWidth="1"/>
    <col min="8963" max="8963" width="1" style="3" customWidth="1"/>
    <col min="8964" max="8965" width="10.42578125" style="3" customWidth="1"/>
    <col min="8966" max="8966" width="9.28515625" style="3" customWidth="1"/>
    <col min="8967" max="8967" width="1" style="3" customWidth="1"/>
    <col min="8968" max="8969" width="10.42578125" style="3" customWidth="1"/>
    <col min="8970" max="8970" width="9.28515625" style="3" customWidth="1"/>
    <col min="8971" max="8971" width="1" style="3" customWidth="1"/>
    <col min="8972" max="8973" width="10.42578125" style="3" customWidth="1"/>
    <col min="8974" max="8974" width="9.28515625" style="3" customWidth="1"/>
    <col min="8975" max="8975" width="2" style="3" customWidth="1"/>
    <col min="8976" max="8977" width="10.42578125" style="3" customWidth="1"/>
    <col min="8978" max="8978" width="9.28515625" style="3" customWidth="1"/>
    <col min="8979" max="8979" width="1" style="3" customWidth="1"/>
    <col min="8980" max="8981" width="10.42578125" style="3" customWidth="1"/>
    <col min="8982" max="8982" width="9.28515625" style="3" customWidth="1"/>
    <col min="8983" max="8983" width="1" style="3" customWidth="1"/>
    <col min="8984" max="8985" width="10.42578125" style="3" customWidth="1"/>
    <col min="8986" max="8986" width="9.28515625" style="3" customWidth="1"/>
    <col min="8987" max="8987" width="1" style="3" customWidth="1"/>
    <col min="8988" max="8989" width="10.42578125" style="3" customWidth="1"/>
    <col min="8990" max="8990" width="9.28515625" style="3" customWidth="1"/>
    <col min="8991" max="8991" width="1" style="3" customWidth="1"/>
    <col min="8992" max="9216" width="10.28515625" style="3"/>
    <col min="9217" max="9217" width="12.7109375" style="3" bestFit="1" customWidth="1"/>
    <col min="9218" max="9218" width="7.28515625" style="3" bestFit="1" customWidth="1"/>
    <col min="9219" max="9219" width="1" style="3" customWidth="1"/>
    <col min="9220" max="9221" width="10.42578125" style="3" customWidth="1"/>
    <col min="9222" max="9222" width="9.28515625" style="3" customWidth="1"/>
    <col min="9223" max="9223" width="1" style="3" customWidth="1"/>
    <col min="9224" max="9225" width="10.42578125" style="3" customWidth="1"/>
    <col min="9226" max="9226" width="9.28515625" style="3" customWidth="1"/>
    <col min="9227" max="9227" width="1" style="3" customWidth="1"/>
    <col min="9228" max="9229" width="10.42578125" style="3" customWidth="1"/>
    <col min="9230" max="9230" width="9.28515625" style="3" customWidth="1"/>
    <col min="9231" max="9231" width="2" style="3" customWidth="1"/>
    <col min="9232" max="9233" width="10.42578125" style="3" customWidth="1"/>
    <col min="9234" max="9234" width="9.28515625" style="3" customWidth="1"/>
    <col min="9235" max="9235" width="1" style="3" customWidth="1"/>
    <col min="9236" max="9237" width="10.42578125" style="3" customWidth="1"/>
    <col min="9238" max="9238" width="9.28515625" style="3" customWidth="1"/>
    <col min="9239" max="9239" width="1" style="3" customWidth="1"/>
    <col min="9240" max="9241" width="10.42578125" style="3" customWidth="1"/>
    <col min="9242" max="9242" width="9.28515625" style="3" customWidth="1"/>
    <col min="9243" max="9243" width="1" style="3" customWidth="1"/>
    <col min="9244" max="9245" width="10.42578125" style="3" customWidth="1"/>
    <col min="9246" max="9246" width="9.28515625" style="3" customWidth="1"/>
    <col min="9247" max="9247" width="1" style="3" customWidth="1"/>
    <col min="9248" max="9472" width="10.28515625" style="3"/>
    <col min="9473" max="9473" width="12.7109375" style="3" bestFit="1" customWidth="1"/>
    <col min="9474" max="9474" width="7.28515625" style="3" bestFit="1" customWidth="1"/>
    <col min="9475" max="9475" width="1" style="3" customWidth="1"/>
    <col min="9476" max="9477" width="10.42578125" style="3" customWidth="1"/>
    <col min="9478" max="9478" width="9.28515625" style="3" customWidth="1"/>
    <col min="9479" max="9479" width="1" style="3" customWidth="1"/>
    <col min="9480" max="9481" width="10.42578125" style="3" customWidth="1"/>
    <col min="9482" max="9482" width="9.28515625" style="3" customWidth="1"/>
    <col min="9483" max="9483" width="1" style="3" customWidth="1"/>
    <col min="9484" max="9485" width="10.42578125" style="3" customWidth="1"/>
    <col min="9486" max="9486" width="9.28515625" style="3" customWidth="1"/>
    <col min="9487" max="9487" width="2" style="3" customWidth="1"/>
    <col min="9488" max="9489" width="10.42578125" style="3" customWidth="1"/>
    <col min="9490" max="9490" width="9.28515625" style="3" customWidth="1"/>
    <col min="9491" max="9491" width="1" style="3" customWidth="1"/>
    <col min="9492" max="9493" width="10.42578125" style="3" customWidth="1"/>
    <col min="9494" max="9494" width="9.28515625" style="3" customWidth="1"/>
    <col min="9495" max="9495" width="1" style="3" customWidth="1"/>
    <col min="9496" max="9497" width="10.42578125" style="3" customWidth="1"/>
    <col min="9498" max="9498" width="9.28515625" style="3" customWidth="1"/>
    <col min="9499" max="9499" width="1" style="3" customWidth="1"/>
    <col min="9500" max="9501" width="10.42578125" style="3" customWidth="1"/>
    <col min="9502" max="9502" width="9.28515625" style="3" customWidth="1"/>
    <col min="9503" max="9503" width="1" style="3" customWidth="1"/>
    <col min="9504" max="9728" width="10.28515625" style="3"/>
    <col min="9729" max="9729" width="12.7109375" style="3" bestFit="1" customWidth="1"/>
    <col min="9730" max="9730" width="7.28515625" style="3" bestFit="1" customWidth="1"/>
    <col min="9731" max="9731" width="1" style="3" customWidth="1"/>
    <col min="9732" max="9733" width="10.42578125" style="3" customWidth="1"/>
    <col min="9734" max="9734" width="9.28515625" style="3" customWidth="1"/>
    <col min="9735" max="9735" width="1" style="3" customWidth="1"/>
    <col min="9736" max="9737" width="10.42578125" style="3" customWidth="1"/>
    <col min="9738" max="9738" width="9.28515625" style="3" customWidth="1"/>
    <col min="9739" max="9739" width="1" style="3" customWidth="1"/>
    <col min="9740" max="9741" width="10.42578125" style="3" customWidth="1"/>
    <col min="9742" max="9742" width="9.28515625" style="3" customWidth="1"/>
    <col min="9743" max="9743" width="2" style="3" customWidth="1"/>
    <col min="9744" max="9745" width="10.42578125" style="3" customWidth="1"/>
    <col min="9746" max="9746" width="9.28515625" style="3" customWidth="1"/>
    <col min="9747" max="9747" width="1" style="3" customWidth="1"/>
    <col min="9748" max="9749" width="10.42578125" style="3" customWidth="1"/>
    <col min="9750" max="9750" width="9.28515625" style="3" customWidth="1"/>
    <col min="9751" max="9751" width="1" style="3" customWidth="1"/>
    <col min="9752" max="9753" width="10.42578125" style="3" customWidth="1"/>
    <col min="9754" max="9754" width="9.28515625" style="3" customWidth="1"/>
    <col min="9755" max="9755" width="1" style="3" customWidth="1"/>
    <col min="9756" max="9757" width="10.42578125" style="3" customWidth="1"/>
    <col min="9758" max="9758" width="9.28515625" style="3" customWidth="1"/>
    <col min="9759" max="9759" width="1" style="3" customWidth="1"/>
    <col min="9760" max="9984" width="10.28515625" style="3"/>
    <col min="9985" max="9985" width="12.7109375" style="3" bestFit="1" customWidth="1"/>
    <col min="9986" max="9986" width="7.28515625" style="3" bestFit="1" customWidth="1"/>
    <col min="9987" max="9987" width="1" style="3" customWidth="1"/>
    <col min="9988" max="9989" width="10.42578125" style="3" customWidth="1"/>
    <col min="9990" max="9990" width="9.28515625" style="3" customWidth="1"/>
    <col min="9991" max="9991" width="1" style="3" customWidth="1"/>
    <col min="9992" max="9993" width="10.42578125" style="3" customWidth="1"/>
    <col min="9994" max="9994" width="9.28515625" style="3" customWidth="1"/>
    <col min="9995" max="9995" width="1" style="3" customWidth="1"/>
    <col min="9996" max="9997" width="10.42578125" style="3" customWidth="1"/>
    <col min="9998" max="9998" width="9.28515625" style="3" customWidth="1"/>
    <col min="9999" max="9999" width="2" style="3" customWidth="1"/>
    <col min="10000" max="10001" width="10.42578125" style="3" customWidth="1"/>
    <col min="10002" max="10002" width="9.28515625" style="3" customWidth="1"/>
    <col min="10003" max="10003" width="1" style="3" customWidth="1"/>
    <col min="10004" max="10005" width="10.42578125" style="3" customWidth="1"/>
    <col min="10006" max="10006" width="9.28515625" style="3" customWidth="1"/>
    <col min="10007" max="10007" width="1" style="3" customWidth="1"/>
    <col min="10008" max="10009" width="10.42578125" style="3" customWidth="1"/>
    <col min="10010" max="10010" width="9.28515625" style="3" customWidth="1"/>
    <col min="10011" max="10011" width="1" style="3" customWidth="1"/>
    <col min="10012" max="10013" width="10.42578125" style="3" customWidth="1"/>
    <col min="10014" max="10014" width="9.28515625" style="3" customWidth="1"/>
    <col min="10015" max="10015" width="1" style="3" customWidth="1"/>
    <col min="10016" max="10240" width="10.28515625" style="3"/>
    <col min="10241" max="10241" width="12.7109375" style="3" bestFit="1" customWidth="1"/>
    <col min="10242" max="10242" width="7.28515625" style="3" bestFit="1" customWidth="1"/>
    <col min="10243" max="10243" width="1" style="3" customWidth="1"/>
    <col min="10244" max="10245" width="10.42578125" style="3" customWidth="1"/>
    <col min="10246" max="10246" width="9.28515625" style="3" customWidth="1"/>
    <col min="10247" max="10247" width="1" style="3" customWidth="1"/>
    <col min="10248" max="10249" width="10.42578125" style="3" customWidth="1"/>
    <col min="10250" max="10250" width="9.28515625" style="3" customWidth="1"/>
    <col min="10251" max="10251" width="1" style="3" customWidth="1"/>
    <col min="10252" max="10253" width="10.42578125" style="3" customWidth="1"/>
    <col min="10254" max="10254" width="9.28515625" style="3" customWidth="1"/>
    <col min="10255" max="10255" width="2" style="3" customWidth="1"/>
    <col min="10256" max="10257" width="10.42578125" style="3" customWidth="1"/>
    <col min="10258" max="10258" width="9.28515625" style="3" customWidth="1"/>
    <col min="10259" max="10259" width="1" style="3" customWidth="1"/>
    <col min="10260" max="10261" width="10.42578125" style="3" customWidth="1"/>
    <col min="10262" max="10262" width="9.28515625" style="3" customWidth="1"/>
    <col min="10263" max="10263" width="1" style="3" customWidth="1"/>
    <col min="10264" max="10265" width="10.42578125" style="3" customWidth="1"/>
    <col min="10266" max="10266" width="9.28515625" style="3" customWidth="1"/>
    <col min="10267" max="10267" width="1" style="3" customWidth="1"/>
    <col min="10268" max="10269" width="10.42578125" style="3" customWidth="1"/>
    <col min="10270" max="10270" width="9.28515625" style="3" customWidth="1"/>
    <col min="10271" max="10271" width="1" style="3" customWidth="1"/>
    <col min="10272" max="10496" width="10.28515625" style="3"/>
    <col min="10497" max="10497" width="12.7109375" style="3" bestFit="1" customWidth="1"/>
    <col min="10498" max="10498" width="7.28515625" style="3" bestFit="1" customWidth="1"/>
    <col min="10499" max="10499" width="1" style="3" customWidth="1"/>
    <col min="10500" max="10501" width="10.42578125" style="3" customWidth="1"/>
    <col min="10502" max="10502" width="9.28515625" style="3" customWidth="1"/>
    <col min="10503" max="10503" width="1" style="3" customWidth="1"/>
    <col min="10504" max="10505" width="10.42578125" style="3" customWidth="1"/>
    <col min="10506" max="10506" width="9.28515625" style="3" customWidth="1"/>
    <col min="10507" max="10507" width="1" style="3" customWidth="1"/>
    <col min="10508" max="10509" width="10.42578125" style="3" customWidth="1"/>
    <col min="10510" max="10510" width="9.28515625" style="3" customWidth="1"/>
    <col min="10511" max="10511" width="2" style="3" customWidth="1"/>
    <col min="10512" max="10513" width="10.42578125" style="3" customWidth="1"/>
    <col min="10514" max="10514" width="9.28515625" style="3" customWidth="1"/>
    <col min="10515" max="10515" width="1" style="3" customWidth="1"/>
    <col min="10516" max="10517" width="10.42578125" style="3" customWidth="1"/>
    <col min="10518" max="10518" width="9.28515625" style="3" customWidth="1"/>
    <col min="10519" max="10519" width="1" style="3" customWidth="1"/>
    <col min="10520" max="10521" width="10.42578125" style="3" customWidth="1"/>
    <col min="10522" max="10522" width="9.28515625" style="3" customWidth="1"/>
    <col min="10523" max="10523" width="1" style="3" customWidth="1"/>
    <col min="10524" max="10525" width="10.42578125" style="3" customWidth="1"/>
    <col min="10526" max="10526" width="9.28515625" style="3" customWidth="1"/>
    <col min="10527" max="10527" width="1" style="3" customWidth="1"/>
    <col min="10528" max="10752" width="10.28515625" style="3"/>
    <col min="10753" max="10753" width="12.7109375" style="3" bestFit="1" customWidth="1"/>
    <col min="10754" max="10754" width="7.28515625" style="3" bestFit="1" customWidth="1"/>
    <col min="10755" max="10755" width="1" style="3" customWidth="1"/>
    <col min="10756" max="10757" width="10.42578125" style="3" customWidth="1"/>
    <col min="10758" max="10758" width="9.28515625" style="3" customWidth="1"/>
    <col min="10759" max="10759" width="1" style="3" customWidth="1"/>
    <col min="10760" max="10761" width="10.42578125" style="3" customWidth="1"/>
    <col min="10762" max="10762" width="9.28515625" style="3" customWidth="1"/>
    <col min="10763" max="10763" width="1" style="3" customWidth="1"/>
    <col min="10764" max="10765" width="10.42578125" style="3" customWidth="1"/>
    <col min="10766" max="10766" width="9.28515625" style="3" customWidth="1"/>
    <col min="10767" max="10767" width="2" style="3" customWidth="1"/>
    <col min="10768" max="10769" width="10.42578125" style="3" customWidth="1"/>
    <col min="10770" max="10770" width="9.28515625" style="3" customWidth="1"/>
    <col min="10771" max="10771" width="1" style="3" customWidth="1"/>
    <col min="10772" max="10773" width="10.42578125" style="3" customWidth="1"/>
    <col min="10774" max="10774" width="9.28515625" style="3" customWidth="1"/>
    <col min="10775" max="10775" width="1" style="3" customWidth="1"/>
    <col min="10776" max="10777" width="10.42578125" style="3" customWidth="1"/>
    <col min="10778" max="10778" width="9.28515625" style="3" customWidth="1"/>
    <col min="10779" max="10779" width="1" style="3" customWidth="1"/>
    <col min="10780" max="10781" width="10.42578125" style="3" customWidth="1"/>
    <col min="10782" max="10782" width="9.28515625" style="3" customWidth="1"/>
    <col min="10783" max="10783" width="1" style="3" customWidth="1"/>
    <col min="10784" max="11008" width="10.28515625" style="3"/>
    <col min="11009" max="11009" width="12.7109375" style="3" bestFit="1" customWidth="1"/>
    <col min="11010" max="11010" width="7.28515625" style="3" bestFit="1" customWidth="1"/>
    <col min="11011" max="11011" width="1" style="3" customWidth="1"/>
    <col min="11012" max="11013" width="10.42578125" style="3" customWidth="1"/>
    <col min="11014" max="11014" width="9.28515625" style="3" customWidth="1"/>
    <col min="11015" max="11015" width="1" style="3" customWidth="1"/>
    <col min="11016" max="11017" width="10.42578125" style="3" customWidth="1"/>
    <col min="11018" max="11018" width="9.28515625" style="3" customWidth="1"/>
    <col min="11019" max="11019" width="1" style="3" customWidth="1"/>
    <col min="11020" max="11021" width="10.42578125" style="3" customWidth="1"/>
    <col min="11022" max="11022" width="9.28515625" style="3" customWidth="1"/>
    <col min="11023" max="11023" width="2" style="3" customWidth="1"/>
    <col min="11024" max="11025" width="10.42578125" style="3" customWidth="1"/>
    <col min="11026" max="11026" width="9.28515625" style="3" customWidth="1"/>
    <col min="11027" max="11027" width="1" style="3" customWidth="1"/>
    <col min="11028" max="11029" width="10.42578125" style="3" customWidth="1"/>
    <col min="11030" max="11030" width="9.28515625" style="3" customWidth="1"/>
    <col min="11031" max="11031" width="1" style="3" customWidth="1"/>
    <col min="11032" max="11033" width="10.42578125" style="3" customWidth="1"/>
    <col min="11034" max="11034" width="9.28515625" style="3" customWidth="1"/>
    <col min="11035" max="11035" width="1" style="3" customWidth="1"/>
    <col min="11036" max="11037" width="10.42578125" style="3" customWidth="1"/>
    <col min="11038" max="11038" width="9.28515625" style="3" customWidth="1"/>
    <col min="11039" max="11039" width="1" style="3" customWidth="1"/>
    <col min="11040" max="11264" width="10.28515625" style="3"/>
    <col min="11265" max="11265" width="12.7109375" style="3" bestFit="1" customWidth="1"/>
    <col min="11266" max="11266" width="7.28515625" style="3" bestFit="1" customWidth="1"/>
    <col min="11267" max="11267" width="1" style="3" customWidth="1"/>
    <col min="11268" max="11269" width="10.42578125" style="3" customWidth="1"/>
    <col min="11270" max="11270" width="9.28515625" style="3" customWidth="1"/>
    <col min="11271" max="11271" width="1" style="3" customWidth="1"/>
    <col min="11272" max="11273" width="10.42578125" style="3" customWidth="1"/>
    <col min="11274" max="11274" width="9.28515625" style="3" customWidth="1"/>
    <col min="11275" max="11275" width="1" style="3" customWidth="1"/>
    <col min="11276" max="11277" width="10.42578125" style="3" customWidth="1"/>
    <col min="11278" max="11278" width="9.28515625" style="3" customWidth="1"/>
    <col min="11279" max="11279" width="2" style="3" customWidth="1"/>
    <col min="11280" max="11281" width="10.42578125" style="3" customWidth="1"/>
    <col min="11282" max="11282" width="9.28515625" style="3" customWidth="1"/>
    <col min="11283" max="11283" width="1" style="3" customWidth="1"/>
    <col min="11284" max="11285" width="10.42578125" style="3" customWidth="1"/>
    <col min="11286" max="11286" width="9.28515625" style="3" customWidth="1"/>
    <col min="11287" max="11287" width="1" style="3" customWidth="1"/>
    <col min="11288" max="11289" width="10.42578125" style="3" customWidth="1"/>
    <col min="11290" max="11290" width="9.28515625" style="3" customWidth="1"/>
    <col min="11291" max="11291" width="1" style="3" customWidth="1"/>
    <col min="11292" max="11293" width="10.42578125" style="3" customWidth="1"/>
    <col min="11294" max="11294" width="9.28515625" style="3" customWidth="1"/>
    <col min="11295" max="11295" width="1" style="3" customWidth="1"/>
    <col min="11296" max="11520" width="10.28515625" style="3"/>
    <col min="11521" max="11521" width="12.7109375" style="3" bestFit="1" customWidth="1"/>
    <col min="11522" max="11522" width="7.28515625" style="3" bestFit="1" customWidth="1"/>
    <col min="11523" max="11523" width="1" style="3" customWidth="1"/>
    <col min="11524" max="11525" width="10.42578125" style="3" customWidth="1"/>
    <col min="11526" max="11526" width="9.28515625" style="3" customWidth="1"/>
    <col min="11527" max="11527" width="1" style="3" customWidth="1"/>
    <col min="11528" max="11529" width="10.42578125" style="3" customWidth="1"/>
    <col min="11530" max="11530" width="9.28515625" style="3" customWidth="1"/>
    <col min="11531" max="11531" width="1" style="3" customWidth="1"/>
    <col min="11532" max="11533" width="10.42578125" style="3" customWidth="1"/>
    <col min="11534" max="11534" width="9.28515625" style="3" customWidth="1"/>
    <col min="11535" max="11535" width="2" style="3" customWidth="1"/>
    <col min="11536" max="11537" width="10.42578125" style="3" customWidth="1"/>
    <col min="11538" max="11538" width="9.28515625" style="3" customWidth="1"/>
    <col min="11539" max="11539" width="1" style="3" customWidth="1"/>
    <col min="11540" max="11541" width="10.42578125" style="3" customWidth="1"/>
    <col min="11542" max="11542" width="9.28515625" style="3" customWidth="1"/>
    <col min="11543" max="11543" width="1" style="3" customWidth="1"/>
    <col min="11544" max="11545" width="10.42578125" style="3" customWidth="1"/>
    <col min="11546" max="11546" width="9.28515625" style="3" customWidth="1"/>
    <col min="11547" max="11547" width="1" style="3" customWidth="1"/>
    <col min="11548" max="11549" width="10.42578125" style="3" customWidth="1"/>
    <col min="11550" max="11550" width="9.28515625" style="3" customWidth="1"/>
    <col min="11551" max="11551" width="1" style="3" customWidth="1"/>
    <col min="11552" max="11776" width="10.28515625" style="3"/>
    <col min="11777" max="11777" width="12.7109375" style="3" bestFit="1" customWidth="1"/>
    <col min="11778" max="11778" width="7.28515625" style="3" bestFit="1" customWidth="1"/>
    <col min="11779" max="11779" width="1" style="3" customWidth="1"/>
    <col min="11780" max="11781" width="10.42578125" style="3" customWidth="1"/>
    <col min="11782" max="11782" width="9.28515625" style="3" customWidth="1"/>
    <col min="11783" max="11783" width="1" style="3" customWidth="1"/>
    <col min="11784" max="11785" width="10.42578125" style="3" customWidth="1"/>
    <col min="11786" max="11786" width="9.28515625" style="3" customWidth="1"/>
    <col min="11787" max="11787" width="1" style="3" customWidth="1"/>
    <col min="11788" max="11789" width="10.42578125" style="3" customWidth="1"/>
    <col min="11790" max="11790" width="9.28515625" style="3" customWidth="1"/>
    <col min="11791" max="11791" width="2" style="3" customWidth="1"/>
    <col min="11792" max="11793" width="10.42578125" style="3" customWidth="1"/>
    <col min="11794" max="11794" width="9.28515625" style="3" customWidth="1"/>
    <col min="11795" max="11795" width="1" style="3" customWidth="1"/>
    <col min="11796" max="11797" width="10.42578125" style="3" customWidth="1"/>
    <col min="11798" max="11798" width="9.28515625" style="3" customWidth="1"/>
    <col min="11799" max="11799" width="1" style="3" customWidth="1"/>
    <col min="11800" max="11801" width="10.42578125" style="3" customWidth="1"/>
    <col min="11802" max="11802" width="9.28515625" style="3" customWidth="1"/>
    <col min="11803" max="11803" width="1" style="3" customWidth="1"/>
    <col min="11804" max="11805" width="10.42578125" style="3" customWidth="1"/>
    <col min="11806" max="11806" width="9.28515625" style="3" customWidth="1"/>
    <col min="11807" max="11807" width="1" style="3" customWidth="1"/>
    <col min="11808" max="12032" width="10.28515625" style="3"/>
    <col min="12033" max="12033" width="12.7109375" style="3" bestFit="1" customWidth="1"/>
    <col min="12034" max="12034" width="7.28515625" style="3" bestFit="1" customWidth="1"/>
    <col min="12035" max="12035" width="1" style="3" customWidth="1"/>
    <col min="12036" max="12037" width="10.42578125" style="3" customWidth="1"/>
    <col min="12038" max="12038" width="9.28515625" style="3" customWidth="1"/>
    <col min="12039" max="12039" width="1" style="3" customWidth="1"/>
    <col min="12040" max="12041" width="10.42578125" style="3" customWidth="1"/>
    <col min="12042" max="12042" width="9.28515625" style="3" customWidth="1"/>
    <col min="12043" max="12043" width="1" style="3" customWidth="1"/>
    <col min="12044" max="12045" width="10.42578125" style="3" customWidth="1"/>
    <col min="12046" max="12046" width="9.28515625" style="3" customWidth="1"/>
    <col min="12047" max="12047" width="2" style="3" customWidth="1"/>
    <col min="12048" max="12049" width="10.42578125" style="3" customWidth="1"/>
    <col min="12050" max="12050" width="9.28515625" style="3" customWidth="1"/>
    <col min="12051" max="12051" width="1" style="3" customWidth="1"/>
    <col min="12052" max="12053" width="10.42578125" style="3" customWidth="1"/>
    <col min="12054" max="12054" width="9.28515625" style="3" customWidth="1"/>
    <col min="12055" max="12055" width="1" style="3" customWidth="1"/>
    <col min="12056" max="12057" width="10.42578125" style="3" customWidth="1"/>
    <col min="12058" max="12058" width="9.28515625" style="3" customWidth="1"/>
    <col min="12059" max="12059" width="1" style="3" customWidth="1"/>
    <col min="12060" max="12061" width="10.42578125" style="3" customWidth="1"/>
    <col min="12062" max="12062" width="9.28515625" style="3" customWidth="1"/>
    <col min="12063" max="12063" width="1" style="3" customWidth="1"/>
    <col min="12064" max="12288" width="10.28515625" style="3"/>
    <col min="12289" max="12289" width="12.7109375" style="3" bestFit="1" customWidth="1"/>
    <col min="12290" max="12290" width="7.28515625" style="3" bestFit="1" customWidth="1"/>
    <col min="12291" max="12291" width="1" style="3" customWidth="1"/>
    <col min="12292" max="12293" width="10.42578125" style="3" customWidth="1"/>
    <col min="12294" max="12294" width="9.28515625" style="3" customWidth="1"/>
    <col min="12295" max="12295" width="1" style="3" customWidth="1"/>
    <col min="12296" max="12297" width="10.42578125" style="3" customWidth="1"/>
    <col min="12298" max="12298" width="9.28515625" style="3" customWidth="1"/>
    <col min="12299" max="12299" width="1" style="3" customWidth="1"/>
    <col min="12300" max="12301" width="10.42578125" style="3" customWidth="1"/>
    <col min="12302" max="12302" width="9.28515625" style="3" customWidth="1"/>
    <col min="12303" max="12303" width="2" style="3" customWidth="1"/>
    <col min="12304" max="12305" width="10.42578125" style="3" customWidth="1"/>
    <col min="12306" max="12306" width="9.28515625" style="3" customWidth="1"/>
    <col min="12307" max="12307" width="1" style="3" customWidth="1"/>
    <col min="12308" max="12309" width="10.42578125" style="3" customWidth="1"/>
    <col min="12310" max="12310" width="9.28515625" style="3" customWidth="1"/>
    <col min="12311" max="12311" width="1" style="3" customWidth="1"/>
    <col min="12312" max="12313" width="10.42578125" style="3" customWidth="1"/>
    <col min="12314" max="12314" width="9.28515625" style="3" customWidth="1"/>
    <col min="12315" max="12315" width="1" style="3" customWidth="1"/>
    <col min="12316" max="12317" width="10.42578125" style="3" customWidth="1"/>
    <col min="12318" max="12318" width="9.28515625" style="3" customWidth="1"/>
    <col min="12319" max="12319" width="1" style="3" customWidth="1"/>
    <col min="12320" max="12544" width="10.28515625" style="3"/>
    <col min="12545" max="12545" width="12.7109375" style="3" bestFit="1" customWidth="1"/>
    <col min="12546" max="12546" width="7.28515625" style="3" bestFit="1" customWidth="1"/>
    <col min="12547" max="12547" width="1" style="3" customWidth="1"/>
    <col min="12548" max="12549" width="10.42578125" style="3" customWidth="1"/>
    <col min="12550" max="12550" width="9.28515625" style="3" customWidth="1"/>
    <col min="12551" max="12551" width="1" style="3" customWidth="1"/>
    <col min="12552" max="12553" width="10.42578125" style="3" customWidth="1"/>
    <col min="12554" max="12554" width="9.28515625" style="3" customWidth="1"/>
    <col min="12555" max="12555" width="1" style="3" customWidth="1"/>
    <col min="12556" max="12557" width="10.42578125" style="3" customWidth="1"/>
    <col min="12558" max="12558" width="9.28515625" style="3" customWidth="1"/>
    <col min="12559" max="12559" width="2" style="3" customWidth="1"/>
    <col min="12560" max="12561" width="10.42578125" style="3" customWidth="1"/>
    <col min="12562" max="12562" width="9.28515625" style="3" customWidth="1"/>
    <col min="12563" max="12563" width="1" style="3" customWidth="1"/>
    <col min="12564" max="12565" width="10.42578125" style="3" customWidth="1"/>
    <col min="12566" max="12566" width="9.28515625" style="3" customWidth="1"/>
    <col min="12567" max="12567" width="1" style="3" customWidth="1"/>
    <col min="12568" max="12569" width="10.42578125" style="3" customWidth="1"/>
    <col min="12570" max="12570" width="9.28515625" style="3" customWidth="1"/>
    <col min="12571" max="12571" width="1" style="3" customWidth="1"/>
    <col min="12572" max="12573" width="10.42578125" style="3" customWidth="1"/>
    <col min="12574" max="12574" width="9.28515625" style="3" customWidth="1"/>
    <col min="12575" max="12575" width="1" style="3" customWidth="1"/>
    <col min="12576" max="12800" width="10.28515625" style="3"/>
    <col min="12801" max="12801" width="12.7109375" style="3" bestFit="1" customWidth="1"/>
    <col min="12802" max="12802" width="7.28515625" style="3" bestFit="1" customWidth="1"/>
    <col min="12803" max="12803" width="1" style="3" customWidth="1"/>
    <col min="12804" max="12805" width="10.42578125" style="3" customWidth="1"/>
    <col min="12806" max="12806" width="9.28515625" style="3" customWidth="1"/>
    <col min="12807" max="12807" width="1" style="3" customWidth="1"/>
    <col min="12808" max="12809" width="10.42578125" style="3" customWidth="1"/>
    <col min="12810" max="12810" width="9.28515625" style="3" customWidth="1"/>
    <col min="12811" max="12811" width="1" style="3" customWidth="1"/>
    <col min="12812" max="12813" width="10.42578125" style="3" customWidth="1"/>
    <col min="12814" max="12814" width="9.28515625" style="3" customWidth="1"/>
    <col min="12815" max="12815" width="2" style="3" customWidth="1"/>
    <col min="12816" max="12817" width="10.42578125" style="3" customWidth="1"/>
    <col min="12818" max="12818" width="9.28515625" style="3" customWidth="1"/>
    <col min="12819" max="12819" width="1" style="3" customWidth="1"/>
    <col min="12820" max="12821" width="10.42578125" style="3" customWidth="1"/>
    <col min="12822" max="12822" width="9.28515625" style="3" customWidth="1"/>
    <col min="12823" max="12823" width="1" style="3" customWidth="1"/>
    <col min="12824" max="12825" width="10.42578125" style="3" customWidth="1"/>
    <col min="12826" max="12826" width="9.28515625" style="3" customWidth="1"/>
    <col min="12827" max="12827" width="1" style="3" customWidth="1"/>
    <col min="12828" max="12829" width="10.42578125" style="3" customWidth="1"/>
    <col min="12830" max="12830" width="9.28515625" style="3" customWidth="1"/>
    <col min="12831" max="12831" width="1" style="3" customWidth="1"/>
    <col min="12832" max="13056" width="10.28515625" style="3"/>
    <col min="13057" max="13057" width="12.7109375" style="3" bestFit="1" customWidth="1"/>
    <col min="13058" max="13058" width="7.28515625" style="3" bestFit="1" customWidth="1"/>
    <col min="13059" max="13059" width="1" style="3" customWidth="1"/>
    <col min="13060" max="13061" width="10.42578125" style="3" customWidth="1"/>
    <col min="13062" max="13062" width="9.28515625" style="3" customWidth="1"/>
    <col min="13063" max="13063" width="1" style="3" customWidth="1"/>
    <col min="13064" max="13065" width="10.42578125" style="3" customWidth="1"/>
    <col min="13066" max="13066" width="9.28515625" style="3" customWidth="1"/>
    <col min="13067" max="13067" width="1" style="3" customWidth="1"/>
    <col min="13068" max="13069" width="10.42578125" style="3" customWidth="1"/>
    <col min="13070" max="13070" width="9.28515625" style="3" customWidth="1"/>
    <col min="13071" max="13071" width="2" style="3" customWidth="1"/>
    <col min="13072" max="13073" width="10.42578125" style="3" customWidth="1"/>
    <col min="13074" max="13074" width="9.28515625" style="3" customWidth="1"/>
    <col min="13075" max="13075" width="1" style="3" customWidth="1"/>
    <col min="13076" max="13077" width="10.42578125" style="3" customWidth="1"/>
    <col min="13078" max="13078" width="9.28515625" style="3" customWidth="1"/>
    <col min="13079" max="13079" width="1" style="3" customWidth="1"/>
    <col min="13080" max="13081" width="10.42578125" style="3" customWidth="1"/>
    <col min="13082" max="13082" width="9.28515625" style="3" customWidth="1"/>
    <col min="13083" max="13083" width="1" style="3" customWidth="1"/>
    <col min="13084" max="13085" width="10.42578125" style="3" customWidth="1"/>
    <col min="13086" max="13086" width="9.28515625" style="3" customWidth="1"/>
    <col min="13087" max="13087" width="1" style="3" customWidth="1"/>
    <col min="13088" max="13312" width="10.28515625" style="3"/>
    <col min="13313" max="13313" width="12.7109375" style="3" bestFit="1" customWidth="1"/>
    <col min="13314" max="13314" width="7.28515625" style="3" bestFit="1" customWidth="1"/>
    <col min="13315" max="13315" width="1" style="3" customWidth="1"/>
    <col min="13316" max="13317" width="10.42578125" style="3" customWidth="1"/>
    <col min="13318" max="13318" width="9.28515625" style="3" customWidth="1"/>
    <col min="13319" max="13319" width="1" style="3" customWidth="1"/>
    <col min="13320" max="13321" width="10.42578125" style="3" customWidth="1"/>
    <col min="13322" max="13322" width="9.28515625" style="3" customWidth="1"/>
    <col min="13323" max="13323" width="1" style="3" customWidth="1"/>
    <col min="13324" max="13325" width="10.42578125" style="3" customWidth="1"/>
    <col min="13326" max="13326" width="9.28515625" style="3" customWidth="1"/>
    <col min="13327" max="13327" width="2" style="3" customWidth="1"/>
    <col min="13328" max="13329" width="10.42578125" style="3" customWidth="1"/>
    <col min="13330" max="13330" width="9.28515625" style="3" customWidth="1"/>
    <col min="13331" max="13331" width="1" style="3" customWidth="1"/>
    <col min="13332" max="13333" width="10.42578125" style="3" customWidth="1"/>
    <col min="13334" max="13334" width="9.28515625" style="3" customWidth="1"/>
    <col min="13335" max="13335" width="1" style="3" customWidth="1"/>
    <col min="13336" max="13337" width="10.42578125" style="3" customWidth="1"/>
    <col min="13338" max="13338" width="9.28515625" style="3" customWidth="1"/>
    <col min="13339" max="13339" width="1" style="3" customWidth="1"/>
    <col min="13340" max="13341" width="10.42578125" style="3" customWidth="1"/>
    <col min="13342" max="13342" width="9.28515625" style="3" customWidth="1"/>
    <col min="13343" max="13343" width="1" style="3" customWidth="1"/>
    <col min="13344" max="13568" width="10.28515625" style="3"/>
    <col min="13569" max="13569" width="12.7109375" style="3" bestFit="1" customWidth="1"/>
    <col min="13570" max="13570" width="7.28515625" style="3" bestFit="1" customWidth="1"/>
    <col min="13571" max="13571" width="1" style="3" customWidth="1"/>
    <col min="13572" max="13573" width="10.42578125" style="3" customWidth="1"/>
    <col min="13574" max="13574" width="9.28515625" style="3" customWidth="1"/>
    <col min="13575" max="13575" width="1" style="3" customWidth="1"/>
    <col min="13576" max="13577" width="10.42578125" style="3" customWidth="1"/>
    <col min="13578" max="13578" width="9.28515625" style="3" customWidth="1"/>
    <col min="13579" max="13579" width="1" style="3" customWidth="1"/>
    <col min="13580" max="13581" width="10.42578125" style="3" customWidth="1"/>
    <col min="13582" max="13582" width="9.28515625" style="3" customWidth="1"/>
    <col min="13583" max="13583" width="2" style="3" customWidth="1"/>
    <col min="13584" max="13585" width="10.42578125" style="3" customWidth="1"/>
    <col min="13586" max="13586" width="9.28515625" style="3" customWidth="1"/>
    <col min="13587" max="13587" width="1" style="3" customWidth="1"/>
    <col min="13588" max="13589" width="10.42578125" style="3" customWidth="1"/>
    <col min="13590" max="13590" width="9.28515625" style="3" customWidth="1"/>
    <col min="13591" max="13591" width="1" style="3" customWidth="1"/>
    <col min="13592" max="13593" width="10.42578125" style="3" customWidth="1"/>
    <col min="13594" max="13594" width="9.28515625" style="3" customWidth="1"/>
    <col min="13595" max="13595" width="1" style="3" customWidth="1"/>
    <col min="13596" max="13597" width="10.42578125" style="3" customWidth="1"/>
    <col min="13598" max="13598" width="9.28515625" style="3" customWidth="1"/>
    <col min="13599" max="13599" width="1" style="3" customWidth="1"/>
    <col min="13600" max="13824" width="10.28515625" style="3"/>
    <col min="13825" max="13825" width="12.7109375" style="3" bestFit="1" customWidth="1"/>
    <col min="13826" max="13826" width="7.28515625" style="3" bestFit="1" customWidth="1"/>
    <col min="13827" max="13827" width="1" style="3" customWidth="1"/>
    <col min="13828" max="13829" width="10.42578125" style="3" customWidth="1"/>
    <col min="13830" max="13830" width="9.28515625" style="3" customWidth="1"/>
    <col min="13831" max="13831" width="1" style="3" customWidth="1"/>
    <col min="13832" max="13833" width="10.42578125" style="3" customWidth="1"/>
    <col min="13834" max="13834" width="9.28515625" style="3" customWidth="1"/>
    <col min="13835" max="13835" width="1" style="3" customWidth="1"/>
    <col min="13836" max="13837" width="10.42578125" style="3" customWidth="1"/>
    <col min="13838" max="13838" width="9.28515625" style="3" customWidth="1"/>
    <col min="13839" max="13839" width="2" style="3" customWidth="1"/>
    <col min="13840" max="13841" width="10.42578125" style="3" customWidth="1"/>
    <col min="13842" max="13842" width="9.28515625" style="3" customWidth="1"/>
    <col min="13843" max="13843" width="1" style="3" customWidth="1"/>
    <col min="13844" max="13845" width="10.42578125" style="3" customWidth="1"/>
    <col min="13846" max="13846" width="9.28515625" style="3" customWidth="1"/>
    <col min="13847" max="13847" width="1" style="3" customWidth="1"/>
    <col min="13848" max="13849" width="10.42578125" style="3" customWidth="1"/>
    <col min="13850" max="13850" width="9.28515625" style="3" customWidth="1"/>
    <col min="13851" max="13851" width="1" style="3" customWidth="1"/>
    <col min="13852" max="13853" width="10.42578125" style="3" customWidth="1"/>
    <col min="13854" max="13854" width="9.28515625" style="3" customWidth="1"/>
    <col min="13855" max="13855" width="1" style="3" customWidth="1"/>
    <col min="13856" max="14080" width="10.28515625" style="3"/>
    <col min="14081" max="14081" width="12.7109375" style="3" bestFit="1" customWidth="1"/>
    <col min="14082" max="14082" width="7.28515625" style="3" bestFit="1" customWidth="1"/>
    <col min="14083" max="14083" width="1" style="3" customWidth="1"/>
    <col min="14084" max="14085" width="10.42578125" style="3" customWidth="1"/>
    <col min="14086" max="14086" width="9.28515625" style="3" customWidth="1"/>
    <col min="14087" max="14087" width="1" style="3" customWidth="1"/>
    <col min="14088" max="14089" width="10.42578125" style="3" customWidth="1"/>
    <col min="14090" max="14090" width="9.28515625" style="3" customWidth="1"/>
    <col min="14091" max="14091" width="1" style="3" customWidth="1"/>
    <col min="14092" max="14093" width="10.42578125" style="3" customWidth="1"/>
    <col min="14094" max="14094" width="9.28515625" style="3" customWidth="1"/>
    <col min="14095" max="14095" width="2" style="3" customWidth="1"/>
    <col min="14096" max="14097" width="10.42578125" style="3" customWidth="1"/>
    <col min="14098" max="14098" width="9.28515625" style="3" customWidth="1"/>
    <col min="14099" max="14099" width="1" style="3" customWidth="1"/>
    <col min="14100" max="14101" width="10.42578125" style="3" customWidth="1"/>
    <col min="14102" max="14102" width="9.28515625" style="3" customWidth="1"/>
    <col min="14103" max="14103" width="1" style="3" customWidth="1"/>
    <col min="14104" max="14105" width="10.42578125" style="3" customWidth="1"/>
    <col min="14106" max="14106" width="9.28515625" style="3" customWidth="1"/>
    <col min="14107" max="14107" width="1" style="3" customWidth="1"/>
    <col min="14108" max="14109" width="10.42578125" style="3" customWidth="1"/>
    <col min="14110" max="14110" width="9.28515625" style="3" customWidth="1"/>
    <col min="14111" max="14111" width="1" style="3" customWidth="1"/>
    <col min="14112" max="14336" width="10.28515625" style="3"/>
    <col min="14337" max="14337" width="12.7109375" style="3" bestFit="1" customWidth="1"/>
    <col min="14338" max="14338" width="7.28515625" style="3" bestFit="1" customWidth="1"/>
    <col min="14339" max="14339" width="1" style="3" customWidth="1"/>
    <col min="14340" max="14341" width="10.42578125" style="3" customWidth="1"/>
    <col min="14342" max="14342" width="9.28515625" style="3" customWidth="1"/>
    <col min="14343" max="14343" width="1" style="3" customWidth="1"/>
    <col min="14344" max="14345" width="10.42578125" style="3" customWidth="1"/>
    <col min="14346" max="14346" width="9.28515625" style="3" customWidth="1"/>
    <col min="14347" max="14347" width="1" style="3" customWidth="1"/>
    <col min="14348" max="14349" width="10.42578125" style="3" customWidth="1"/>
    <col min="14350" max="14350" width="9.28515625" style="3" customWidth="1"/>
    <col min="14351" max="14351" width="2" style="3" customWidth="1"/>
    <col min="14352" max="14353" width="10.42578125" style="3" customWidth="1"/>
    <col min="14354" max="14354" width="9.28515625" style="3" customWidth="1"/>
    <col min="14355" max="14355" width="1" style="3" customWidth="1"/>
    <col min="14356" max="14357" width="10.42578125" style="3" customWidth="1"/>
    <col min="14358" max="14358" width="9.28515625" style="3" customWidth="1"/>
    <col min="14359" max="14359" width="1" style="3" customWidth="1"/>
    <col min="14360" max="14361" width="10.42578125" style="3" customWidth="1"/>
    <col min="14362" max="14362" width="9.28515625" style="3" customWidth="1"/>
    <col min="14363" max="14363" width="1" style="3" customWidth="1"/>
    <col min="14364" max="14365" width="10.42578125" style="3" customWidth="1"/>
    <col min="14366" max="14366" width="9.28515625" style="3" customWidth="1"/>
    <col min="14367" max="14367" width="1" style="3" customWidth="1"/>
    <col min="14368" max="14592" width="10.28515625" style="3"/>
    <col min="14593" max="14593" width="12.7109375" style="3" bestFit="1" customWidth="1"/>
    <col min="14594" max="14594" width="7.28515625" style="3" bestFit="1" customWidth="1"/>
    <col min="14595" max="14595" width="1" style="3" customWidth="1"/>
    <col min="14596" max="14597" width="10.42578125" style="3" customWidth="1"/>
    <col min="14598" max="14598" width="9.28515625" style="3" customWidth="1"/>
    <col min="14599" max="14599" width="1" style="3" customWidth="1"/>
    <col min="14600" max="14601" width="10.42578125" style="3" customWidth="1"/>
    <col min="14602" max="14602" width="9.28515625" style="3" customWidth="1"/>
    <col min="14603" max="14603" width="1" style="3" customWidth="1"/>
    <col min="14604" max="14605" width="10.42578125" style="3" customWidth="1"/>
    <col min="14606" max="14606" width="9.28515625" style="3" customWidth="1"/>
    <col min="14607" max="14607" width="2" style="3" customWidth="1"/>
    <col min="14608" max="14609" width="10.42578125" style="3" customWidth="1"/>
    <col min="14610" max="14610" width="9.28515625" style="3" customWidth="1"/>
    <col min="14611" max="14611" width="1" style="3" customWidth="1"/>
    <col min="14612" max="14613" width="10.42578125" style="3" customWidth="1"/>
    <col min="14614" max="14614" width="9.28515625" style="3" customWidth="1"/>
    <col min="14615" max="14615" width="1" style="3" customWidth="1"/>
    <col min="14616" max="14617" width="10.42578125" style="3" customWidth="1"/>
    <col min="14618" max="14618" width="9.28515625" style="3" customWidth="1"/>
    <col min="14619" max="14619" width="1" style="3" customWidth="1"/>
    <col min="14620" max="14621" width="10.42578125" style="3" customWidth="1"/>
    <col min="14622" max="14622" width="9.28515625" style="3" customWidth="1"/>
    <col min="14623" max="14623" width="1" style="3" customWidth="1"/>
    <col min="14624" max="14848" width="10.28515625" style="3"/>
    <col min="14849" max="14849" width="12.7109375" style="3" bestFit="1" customWidth="1"/>
    <col min="14850" max="14850" width="7.28515625" style="3" bestFit="1" customWidth="1"/>
    <col min="14851" max="14851" width="1" style="3" customWidth="1"/>
    <col min="14852" max="14853" width="10.42578125" style="3" customWidth="1"/>
    <col min="14854" max="14854" width="9.28515625" style="3" customWidth="1"/>
    <col min="14855" max="14855" width="1" style="3" customWidth="1"/>
    <col min="14856" max="14857" width="10.42578125" style="3" customWidth="1"/>
    <col min="14858" max="14858" width="9.28515625" style="3" customWidth="1"/>
    <col min="14859" max="14859" width="1" style="3" customWidth="1"/>
    <col min="14860" max="14861" width="10.42578125" style="3" customWidth="1"/>
    <col min="14862" max="14862" width="9.28515625" style="3" customWidth="1"/>
    <col min="14863" max="14863" width="2" style="3" customWidth="1"/>
    <col min="14864" max="14865" width="10.42578125" style="3" customWidth="1"/>
    <col min="14866" max="14866" width="9.28515625" style="3" customWidth="1"/>
    <col min="14867" max="14867" width="1" style="3" customWidth="1"/>
    <col min="14868" max="14869" width="10.42578125" style="3" customWidth="1"/>
    <col min="14870" max="14870" width="9.28515625" style="3" customWidth="1"/>
    <col min="14871" max="14871" width="1" style="3" customWidth="1"/>
    <col min="14872" max="14873" width="10.42578125" style="3" customWidth="1"/>
    <col min="14874" max="14874" width="9.28515625" style="3" customWidth="1"/>
    <col min="14875" max="14875" width="1" style="3" customWidth="1"/>
    <col min="14876" max="14877" width="10.42578125" style="3" customWidth="1"/>
    <col min="14878" max="14878" width="9.28515625" style="3" customWidth="1"/>
    <col min="14879" max="14879" width="1" style="3" customWidth="1"/>
    <col min="14880" max="15104" width="10.28515625" style="3"/>
    <col min="15105" max="15105" width="12.7109375" style="3" bestFit="1" customWidth="1"/>
    <col min="15106" max="15106" width="7.28515625" style="3" bestFit="1" customWidth="1"/>
    <col min="15107" max="15107" width="1" style="3" customWidth="1"/>
    <col min="15108" max="15109" width="10.42578125" style="3" customWidth="1"/>
    <col min="15110" max="15110" width="9.28515625" style="3" customWidth="1"/>
    <col min="15111" max="15111" width="1" style="3" customWidth="1"/>
    <col min="15112" max="15113" width="10.42578125" style="3" customWidth="1"/>
    <col min="15114" max="15114" width="9.28515625" style="3" customWidth="1"/>
    <col min="15115" max="15115" width="1" style="3" customWidth="1"/>
    <col min="15116" max="15117" width="10.42578125" style="3" customWidth="1"/>
    <col min="15118" max="15118" width="9.28515625" style="3" customWidth="1"/>
    <col min="15119" max="15119" width="2" style="3" customWidth="1"/>
    <col min="15120" max="15121" width="10.42578125" style="3" customWidth="1"/>
    <col min="15122" max="15122" width="9.28515625" style="3" customWidth="1"/>
    <col min="15123" max="15123" width="1" style="3" customWidth="1"/>
    <col min="15124" max="15125" width="10.42578125" style="3" customWidth="1"/>
    <col min="15126" max="15126" width="9.28515625" style="3" customWidth="1"/>
    <col min="15127" max="15127" width="1" style="3" customWidth="1"/>
    <col min="15128" max="15129" width="10.42578125" style="3" customWidth="1"/>
    <col min="15130" max="15130" width="9.28515625" style="3" customWidth="1"/>
    <col min="15131" max="15131" width="1" style="3" customWidth="1"/>
    <col min="15132" max="15133" width="10.42578125" style="3" customWidth="1"/>
    <col min="15134" max="15134" width="9.28515625" style="3" customWidth="1"/>
    <col min="15135" max="15135" width="1" style="3" customWidth="1"/>
    <col min="15136" max="15360" width="10.28515625" style="3"/>
    <col min="15361" max="15361" width="12.7109375" style="3" bestFit="1" customWidth="1"/>
    <col min="15362" max="15362" width="7.28515625" style="3" bestFit="1" customWidth="1"/>
    <col min="15363" max="15363" width="1" style="3" customWidth="1"/>
    <col min="15364" max="15365" width="10.42578125" style="3" customWidth="1"/>
    <col min="15366" max="15366" width="9.28515625" style="3" customWidth="1"/>
    <col min="15367" max="15367" width="1" style="3" customWidth="1"/>
    <col min="15368" max="15369" width="10.42578125" style="3" customWidth="1"/>
    <col min="15370" max="15370" width="9.28515625" style="3" customWidth="1"/>
    <col min="15371" max="15371" width="1" style="3" customWidth="1"/>
    <col min="15372" max="15373" width="10.42578125" style="3" customWidth="1"/>
    <col min="15374" max="15374" width="9.28515625" style="3" customWidth="1"/>
    <col min="15375" max="15375" width="2" style="3" customWidth="1"/>
    <col min="15376" max="15377" width="10.42578125" style="3" customWidth="1"/>
    <col min="15378" max="15378" width="9.28515625" style="3" customWidth="1"/>
    <col min="15379" max="15379" width="1" style="3" customWidth="1"/>
    <col min="15380" max="15381" width="10.42578125" style="3" customWidth="1"/>
    <col min="15382" max="15382" width="9.28515625" style="3" customWidth="1"/>
    <col min="15383" max="15383" width="1" style="3" customWidth="1"/>
    <col min="15384" max="15385" width="10.42578125" style="3" customWidth="1"/>
    <col min="15386" max="15386" width="9.28515625" style="3" customWidth="1"/>
    <col min="15387" max="15387" width="1" style="3" customWidth="1"/>
    <col min="15388" max="15389" width="10.42578125" style="3" customWidth="1"/>
    <col min="15390" max="15390" width="9.28515625" style="3" customWidth="1"/>
    <col min="15391" max="15391" width="1" style="3" customWidth="1"/>
    <col min="15392" max="15616" width="10.28515625" style="3"/>
    <col min="15617" max="15617" width="12.7109375" style="3" bestFit="1" customWidth="1"/>
    <col min="15618" max="15618" width="7.28515625" style="3" bestFit="1" customWidth="1"/>
    <col min="15619" max="15619" width="1" style="3" customWidth="1"/>
    <col min="15620" max="15621" width="10.42578125" style="3" customWidth="1"/>
    <col min="15622" max="15622" width="9.28515625" style="3" customWidth="1"/>
    <col min="15623" max="15623" width="1" style="3" customWidth="1"/>
    <col min="15624" max="15625" width="10.42578125" style="3" customWidth="1"/>
    <col min="15626" max="15626" width="9.28515625" style="3" customWidth="1"/>
    <col min="15627" max="15627" width="1" style="3" customWidth="1"/>
    <col min="15628" max="15629" width="10.42578125" style="3" customWidth="1"/>
    <col min="15630" max="15630" width="9.28515625" style="3" customWidth="1"/>
    <col min="15631" max="15631" width="2" style="3" customWidth="1"/>
    <col min="15632" max="15633" width="10.42578125" style="3" customWidth="1"/>
    <col min="15634" max="15634" width="9.28515625" style="3" customWidth="1"/>
    <col min="15635" max="15635" width="1" style="3" customWidth="1"/>
    <col min="15636" max="15637" width="10.42578125" style="3" customWidth="1"/>
    <col min="15638" max="15638" width="9.28515625" style="3" customWidth="1"/>
    <col min="15639" max="15639" width="1" style="3" customWidth="1"/>
    <col min="15640" max="15641" width="10.42578125" style="3" customWidth="1"/>
    <col min="15642" max="15642" width="9.28515625" style="3" customWidth="1"/>
    <col min="15643" max="15643" width="1" style="3" customWidth="1"/>
    <col min="15644" max="15645" width="10.42578125" style="3" customWidth="1"/>
    <col min="15646" max="15646" width="9.28515625" style="3" customWidth="1"/>
    <col min="15647" max="15647" width="1" style="3" customWidth="1"/>
    <col min="15648" max="15872" width="10.28515625" style="3"/>
    <col min="15873" max="15873" width="12.7109375" style="3" bestFit="1" customWidth="1"/>
    <col min="15874" max="15874" width="7.28515625" style="3" bestFit="1" customWidth="1"/>
    <col min="15875" max="15875" width="1" style="3" customWidth="1"/>
    <col min="15876" max="15877" width="10.42578125" style="3" customWidth="1"/>
    <col min="15878" max="15878" width="9.28515625" style="3" customWidth="1"/>
    <col min="15879" max="15879" width="1" style="3" customWidth="1"/>
    <col min="15880" max="15881" width="10.42578125" style="3" customWidth="1"/>
    <col min="15882" max="15882" width="9.28515625" style="3" customWidth="1"/>
    <col min="15883" max="15883" width="1" style="3" customWidth="1"/>
    <col min="15884" max="15885" width="10.42578125" style="3" customWidth="1"/>
    <col min="15886" max="15886" width="9.28515625" style="3" customWidth="1"/>
    <col min="15887" max="15887" width="2" style="3" customWidth="1"/>
    <col min="15888" max="15889" width="10.42578125" style="3" customWidth="1"/>
    <col min="15890" max="15890" width="9.28515625" style="3" customWidth="1"/>
    <col min="15891" max="15891" width="1" style="3" customWidth="1"/>
    <col min="15892" max="15893" width="10.42578125" style="3" customWidth="1"/>
    <col min="15894" max="15894" width="9.28515625" style="3" customWidth="1"/>
    <col min="15895" max="15895" width="1" style="3" customWidth="1"/>
    <col min="15896" max="15897" width="10.42578125" style="3" customWidth="1"/>
    <col min="15898" max="15898" width="9.28515625" style="3" customWidth="1"/>
    <col min="15899" max="15899" width="1" style="3" customWidth="1"/>
    <col min="15900" max="15901" width="10.42578125" style="3" customWidth="1"/>
    <col min="15902" max="15902" width="9.28515625" style="3" customWidth="1"/>
    <col min="15903" max="15903" width="1" style="3" customWidth="1"/>
    <col min="15904" max="16128" width="10.28515625" style="3"/>
    <col min="16129" max="16129" width="12.7109375" style="3" bestFit="1" customWidth="1"/>
    <col min="16130" max="16130" width="7.28515625" style="3" bestFit="1" customWidth="1"/>
    <col min="16131" max="16131" width="1" style="3" customWidth="1"/>
    <col min="16132" max="16133" width="10.42578125" style="3" customWidth="1"/>
    <col min="16134" max="16134" width="9.28515625" style="3" customWidth="1"/>
    <col min="16135" max="16135" width="1" style="3" customWidth="1"/>
    <col min="16136" max="16137" width="10.42578125" style="3" customWidth="1"/>
    <col min="16138" max="16138" width="9.28515625" style="3" customWidth="1"/>
    <col min="16139" max="16139" width="1" style="3" customWidth="1"/>
    <col min="16140" max="16141" width="10.42578125" style="3" customWidth="1"/>
    <col min="16142" max="16142" width="9.28515625" style="3" customWidth="1"/>
    <col min="16143" max="16143" width="2" style="3" customWidth="1"/>
    <col min="16144" max="16145" width="10.42578125" style="3" customWidth="1"/>
    <col min="16146" max="16146" width="9.28515625" style="3" customWidth="1"/>
    <col min="16147" max="16147" width="1" style="3" customWidth="1"/>
    <col min="16148" max="16149" width="10.42578125" style="3" customWidth="1"/>
    <col min="16150" max="16150" width="9.28515625" style="3" customWidth="1"/>
    <col min="16151" max="16151" width="1" style="3" customWidth="1"/>
    <col min="16152" max="16153" width="10.42578125" style="3" customWidth="1"/>
    <col min="16154" max="16154" width="9.28515625" style="3" customWidth="1"/>
    <col min="16155" max="16155" width="1" style="3" customWidth="1"/>
    <col min="16156" max="16157" width="10.42578125" style="3" customWidth="1"/>
    <col min="16158" max="16158" width="9.28515625" style="3" customWidth="1"/>
    <col min="16159" max="16159" width="1" style="3" customWidth="1"/>
    <col min="16160" max="16384" width="10.28515625" style="3"/>
  </cols>
  <sheetData>
    <row r="1" spans="1:27" x14ac:dyDescent="0.2">
      <c r="J1" s="7"/>
      <c r="K1" s="7"/>
      <c r="L1" s="8"/>
      <c r="M1" s="9"/>
      <c r="N1" s="7"/>
      <c r="O1" s="7"/>
      <c r="P1" s="8"/>
      <c r="Q1" s="9"/>
      <c r="R1" s="7"/>
      <c r="S1" s="7"/>
      <c r="T1" s="8"/>
    </row>
    <row r="2" spans="1:27" ht="22.5" x14ac:dyDescent="0.3">
      <c r="E2" s="10"/>
      <c r="F2" s="1"/>
      <c r="G2" s="1"/>
      <c r="H2" s="1"/>
      <c r="I2" s="1"/>
      <c r="J2" s="7"/>
      <c r="K2" s="7"/>
      <c r="L2" s="11"/>
      <c r="M2" s="9"/>
      <c r="N2" s="7"/>
      <c r="O2" s="12" t="s">
        <v>0</v>
      </c>
      <c r="P2" s="8"/>
      <c r="Q2" s="9"/>
      <c r="R2" s="7"/>
      <c r="S2" s="7"/>
      <c r="T2" s="8"/>
    </row>
    <row r="3" spans="1:27" ht="22.5" x14ac:dyDescent="0.3">
      <c r="J3" s="7"/>
      <c r="K3" s="7"/>
      <c r="L3" s="13"/>
      <c r="M3" s="9"/>
      <c r="N3" s="7"/>
      <c r="O3" s="12" t="s">
        <v>35</v>
      </c>
      <c r="P3" s="8"/>
      <c r="Q3" s="9"/>
      <c r="R3" s="7"/>
      <c r="S3" s="7"/>
      <c r="T3" s="8"/>
    </row>
    <row r="4" spans="1:27" ht="22.5" x14ac:dyDescent="0.3">
      <c r="J4" s="7"/>
      <c r="K4" s="7"/>
      <c r="L4" s="13"/>
      <c r="M4" s="9"/>
      <c r="N4" s="14" t="s">
        <v>7</v>
      </c>
      <c r="O4" s="14"/>
      <c r="P4" s="14"/>
      <c r="Q4" s="9"/>
      <c r="R4" s="7"/>
      <c r="S4" s="7"/>
      <c r="T4" s="8"/>
    </row>
    <row r="5" spans="1:27" ht="15" x14ac:dyDescent="0.2">
      <c r="N5" s="15"/>
      <c r="O5" s="16"/>
    </row>
    <row r="7" spans="1:27" s="17" customFormat="1" x14ac:dyDescent="0.2">
      <c r="B7" s="18"/>
      <c r="D7" s="19"/>
      <c r="E7" s="20" t="s">
        <v>2</v>
      </c>
      <c r="F7" s="21"/>
      <c r="H7" s="19"/>
      <c r="I7" s="20" t="s">
        <v>3</v>
      </c>
      <c r="J7" s="21"/>
      <c r="L7" s="19"/>
      <c r="M7" s="20" t="s">
        <v>4</v>
      </c>
      <c r="N7" s="21"/>
      <c r="P7" s="19"/>
      <c r="Q7" s="20" t="s">
        <v>5</v>
      </c>
      <c r="R7" s="21"/>
      <c r="T7" s="19"/>
      <c r="U7" s="20" t="s">
        <v>6</v>
      </c>
      <c r="V7" s="21"/>
      <c r="X7" s="19"/>
      <c r="Y7" s="20" t="s">
        <v>8</v>
      </c>
      <c r="Z7" s="21"/>
    </row>
    <row r="8" spans="1:27" s="22" customFormat="1" ht="16.5" customHeight="1" x14ac:dyDescent="0.2">
      <c r="B8" s="4"/>
      <c r="D8" s="23" t="s">
        <v>33</v>
      </c>
      <c r="E8" s="24" t="s">
        <v>34</v>
      </c>
      <c r="F8" s="25" t="s">
        <v>1</v>
      </c>
      <c r="G8" s="18"/>
      <c r="H8" s="23" t="s">
        <v>33</v>
      </c>
      <c r="I8" s="24" t="s">
        <v>34</v>
      </c>
      <c r="J8" s="25" t="s">
        <v>1</v>
      </c>
      <c r="K8" s="18"/>
      <c r="L8" s="23" t="s">
        <v>33</v>
      </c>
      <c r="M8" s="24" t="s">
        <v>34</v>
      </c>
      <c r="N8" s="25" t="s">
        <v>1</v>
      </c>
      <c r="O8" s="18"/>
      <c r="P8" s="23" t="s">
        <v>33</v>
      </c>
      <c r="Q8" s="24" t="s">
        <v>34</v>
      </c>
      <c r="R8" s="25" t="s">
        <v>1</v>
      </c>
      <c r="S8" s="18"/>
      <c r="T8" s="23" t="s">
        <v>33</v>
      </c>
      <c r="U8" s="24" t="s">
        <v>34</v>
      </c>
      <c r="V8" s="25" t="s">
        <v>1</v>
      </c>
      <c r="W8" s="18"/>
      <c r="X8" s="23" t="s">
        <v>33</v>
      </c>
      <c r="Y8" s="24" t="s">
        <v>34</v>
      </c>
      <c r="Z8" s="25" t="s">
        <v>1</v>
      </c>
      <c r="AA8" s="18"/>
    </row>
    <row r="9" spans="1:27" s="26" customFormat="1" ht="2.25" customHeight="1" x14ac:dyDescent="0.15">
      <c r="B9" s="27"/>
      <c r="D9" s="28"/>
      <c r="E9" s="29"/>
      <c r="F9" s="30"/>
      <c r="G9" s="31"/>
      <c r="H9" s="28"/>
      <c r="I9" s="29"/>
      <c r="J9" s="30"/>
      <c r="K9" s="31"/>
      <c r="L9" s="28"/>
      <c r="M9" s="29"/>
      <c r="N9" s="30"/>
      <c r="O9" s="31"/>
      <c r="P9" s="28"/>
      <c r="Q9" s="29"/>
      <c r="R9" s="30"/>
      <c r="S9" s="31"/>
      <c r="T9" s="28"/>
      <c r="U9" s="29"/>
      <c r="V9" s="30"/>
      <c r="W9" s="31"/>
      <c r="X9" s="28"/>
      <c r="Y9" s="29"/>
      <c r="Z9" s="30"/>
      <c r="AA9" s="31"/>
    </row>
    <row r="10" spans="1:27" s="22" customFormat="1" x14ac:dyDescent="0.2">
      <c r="B10" s="4"/>
      <c r="D10" s="32"/>
      <c r="E10" s="33"/>
      <c r="F10" s="34"/>
      <c r="G10" s="35"/>
      <c r="H10" s="32"/>
      <c r="I10" s="33"/>
      <c r="J10" s="34"/>
      <c r="L10" s="36"/>
      <c r="M10" s="37"/>
      <c r="N10" s="38"/>
      <c r="P10" s="36"/>
      <c r="Q10" s="37"/>
      <c r="R10" s="38"/>
      <c r="T10" s="36"/>
      <c r="U10" s="37"/>
      <c r="V10" s="38"/>
      <c r="X10" s="36"/>
      <c r="Y10" s="37"/>
      <c r="Z10" s="38"/>
    </row>
    <row r="11" spans="1:27" s="3" customFormat="1" ht="15" customHeight="1" x14ac:dyDescent="0.2">
      <c r="A11" s="39" t="s">
        <v>9</v>
      </c>
      <c r="B11" s="40"/>
      <c r="C11" s="41"/>
      <c r="D11" s="42">
        <v>120.37097118439708</v>
      </c>
      <c r="E11" s="43">
        <v>123.54829333035939</v>
      </c>
      <c r="F11" s="44">
        <f>IF(D11="","",IF(E11="","",IF(D11=0,0,IF(E11=0,0,(E11-D11)/D11))))</f>
        <v>2.6396082998241716E-2</v>
      </c>
      <c r="G11" s="2"/>
      <c r="H11" s="42">
        <v>46.442913784169193</v>
      </c>
      <c r="I11" s="43">
        <v>45.926528827052842</v>
      </c>
      <c r="J11" s="44">
        <f>IF(H11="","",IF(I11="","",IF(H11=0,0,IF(I11=0,0,(I11-H11)/H11))))</f>
        <v>-1.1118702834109626E-2</v>
      </c>
      <c r="L11" s="42">
        <v>5.7007729256226245</v>
      </c>
      <c r="M11" s="43">
        <v>5.2728533185997017</v>
      </c>
      <c r="N11" s="44">
        <f>IF(L11="","",IF(M11="","",IF(L11=0,0,IF(M11=0,0,(M11-L11)/L11))))</f>
        <v>-7.5063436591133195E-2</v>
      </c>
      <c r="P11" s="42">
        <v>19.962420699058001</v>
      </c>
      <c r="Q11" s="43">
        <v>19.27673151177185</v>
      </c>
      <c r="R11" s="44">
        <f>IF(P11="","",IF(Q11="","",IF(P11=0,0,IF(Q11=0,0,(Q11-P11)/P11))))</f>
        <v>-3.4348999934587482E-2</v>
      </c>
      <c r="T11" s="42">
        <v>21.512534994643474</v>
      </c>
      <c r="U11" s="43">
        <v>21.803302408350174</v>
      </c>
      <c r="V11" s="44">
        <f>IF(T11="","",IF(U11="","",IF(T11=0,0,IF(U11=0,0,(U11-T11)/T11))))</f>
        <v>1.3516185506687128E-2</v>
      </c>
      <c r="X11" s="42">
        <v>213.98961358789057</v>
      </c>
      <c r="Y11" s="43">
        <v>215.82770939613479</v>
      </c>
      <c r="Z11" s="44">
        <f>IF(X11="","",IF(Y11="","",IF(X11=0,0,IF(Y11=0,0,(Y11-X11)/X11))))</f>
        <v>8.5896496443238352E-3</v>
      </c>
    </row>
    <row r="12" spans="1:27" s="3" customFormat="1" ht="15" customHeight="1" x14ac:dyDescent="0.2">
      <c r="A12" s="45"/>
      <c r="B12" s="46" t="s">
        <v>10</v>
      </c>
      <c r="C12" s="47"/>
      <c r="D12" s="42">
        <f>IF(D11="","",D11)</f>
        <v>120.37097118439708</v>
      </c>
      <c r="E12" s="43">
        <f>IF(E11="","",E11)</f>
        <v>123.54829333035939</v>
      </c>
      <c r="F12" s="44">
        <f t="shared" ref="F12:F47" si="0">IF(D12="","",IF(E12="","",IF(D12=0,0,IF(E12=0,0,(E12-D12)/D12))))</f>
        <v>2.6396082998241716E-2</v>
      </c>
      <c r="G12" s="2"/>
      <c r="H12" s="42">
        <f>IF(H11="","",H11)</f>
        <v>46.442913784169193</v>
      </c>
      <c r="I12" s="43">
        <f>IF(I11="","",I11)</f>
        <v>45.926528827052842</v>
      </c>
      <c r="J12" s="44">
        <f t="shared" ref="J12:J47" si="1">IF(H12="","",IF(I12="","",IF(H12=0,0,IF(I12=0,0,(I12-H12)/H12))))</f>
        <v>-1.1118702834109626E-2</v>
      </c>
      <c r="L12" s="42">
        <f>IF(L11="","",L11)</f>
        <v>5.7007729256226245</v>
      </c>
      <c r="M12" s="43">
        <f>IF(M11="","",M11)</f>
        <v>5.2728533185997017</v>
      </c>
      <c r="N12" s="44">
        <f t="shared" ref="N12:N47" si="2">IF(L12="","",IF(M12="","",IF(L12=0,0,IF(M12=0,0,(M12-L12)/L12))))</f>
        <v>-7.5063436591133195E-2</v>
      </c>
      <c r="P12" s="42">
        <f>IF(P11="","",P11)</f>
        <v>19.962420699058001</v>
      </c>
      <c r="Q12" s="43">
        <f>IF(Q11="","",Q11)</f>
        <v>19.27673151177185</v>
      </c>
      <c r="R12" s="44">
        <f t="shared" ref="R12:R47" si="3">IF(P12="","",IF(Q12="","",IF(P12=0,0,IF(Q12=0,0,(Q12-P12)/P12))))</f>
        <v>-3.4348999934587482E-2</v>
      </c>
      <c r="T12" s="42">
        <f>IF(T11="","",T11)</f>
        <v>21.512534994643474</v>
      </c>
      <c r="U12" s="43">
        <f>IF(U11="","",U11)</f>
        <v>21.803302408350174</v>
      </c>
      <c r="V12" s="44">
        <f t="shared" ref="V12:V47" si="4">IF(T12="","",IF(U12="","",IF(T12=0,0,IF(U12=0,0,(U12-T12)/T12))))</f>
        <v>1.3516185506687128E-2</v>
      </c>
      <c r="X12" s="42">
        <f>IF(X11="","",X11)</f>
        <v>213.98961358789057</v>
      </c>
      <c r="Y12" s="43">
        <f>IF(Y11="","",Y11)</f>
        <v>215.82770939613479</v>
      </c>
      <c r="Z12" s="44">
        <f t="shared" ref="Z12:Z47" si="5">IF(X12="","",IF(Y12="","",IF(X12=0,0,IF(Y12=0,0,(Y12-X12)/X12))))</f>
        <v>8.5896496443238352E-3</v>
      </c>
    </row>
    <row r="13" spans="1:27" s="3" customFormat="1" ht="15" customHeight="1" x14ac:dyDescent="0.2">
      <c r="A13" s="45"/>
      <c r="B13" s="4"/>
      <c r="D13" s="42"/>
      <c r="E13" s="43"/>
      <c r="F13" s="44"/>
      <c r="G13" s="2"/>
      <c r="H13" s="42"/>
      <c r="I13" s="43"/>
      <c r="J13" s="44"/>
      <c r="L13" s="42"/>
      <c r="M13" s="43"/>
      <c r="N13" s="44"/>
      <c r="P13" s="42"/>
      <c r="Q13" s="43"/>
      <c r="R13" s="44"/>
      <c r="T13" s="42"/>
      <c r="U13" s="43"/>
      <c r="V13" s="44"/>
      <c r="X13" s="42"/>
      <c r="Y13" s="43"/>
      <c r="Z13" s="44"/>
    </row>
    <row r="14" spans="1:27" s="3" customFormat="1" ht="15" customHeight="1" x14ac:dyDescent="0.2">
      <c r="A14" s="39" t="s">
        <v>11</v>
      </c>
      <c r="B14" s="40"/>
      <c r="C14" s="41"/>
      <c r="D14" s="42">
        <v>120.28767380819873</v>
      </c>
      <c r="E14" s="43">
        <v>123.73507896987458</v>
      </c>
      <c r="F14" s="44">
        <f t="shared" si="0"/>
        <v>2.8659671041380407E-2</v>
      </c>
      <c r="G14" s="2"/>
      <c r="H14" s="42">
        <v>46.886397221583948</v>
      </c>
      <c r="I14" s="43">
        <v>45.910399784247637</v>
      </c>
      <c r="J14" s="44">
        <f t="shared" si="1"/>
        <v>-2.0816217392941733E-2</v>
      </c>
      <c r="L14" s="42">
        <v>5.6144822331090305</v>
      </c>
      <c r="M14" s="43">
        <v>5.4588150534817679</v>
      </c>
      <c r="N14" s="44">
        <f t="shared" si="2"/>
        <v>-2.7726008056322873E-2</v>
      </c>
      <c r="P14" s="42">
        <v>20.272480822756187</v>
      </c>
      <c r="Q14" s="43">
        <v>19.7846821241173</v>
      </c>
      <c r="R14" s="44">
        <f t="shared" si="3"/>
        <v>-2.4062111731847097E-2</v>
      </c>
      <c r="T14" s="42">
        <v>22.768256181347443</v>
      </c>
      <c r="U14" s="43">
        <v>21.606925722736655</v>
      </c>
      <c r="V14" s="44">
        <f t="shared" si="4"/>
        <v>-5.1006561475805547E-2</v>
      </c>
      <c r="X14" s="42">
        <v>215.82929026699586</v>
      </c>
      <c r="Y14" s="43">
        <v>216.49590165445812</v>
      </c>
      <c r="Z14" s="44">
        <f t="shared" si="5"/>
        <v>3.0886048257751457E-3</v>
      </c>
    </row>
    <row r="15" spans="1:27" s="3" customFormat="1" ht="15" customHeight="1" x14ac:dyDescent="0.2">
      <c r="A15" s="45"/>
      <c r="B15" s="46" t="s">
        <v>10</v>
      </c>
      <c r="C15" s="47"/>
      <c r="D15" s="42">
        <f>IF(D14="","",D14+D12)</f>
        <v>240.65864499259581</v>
      </c>
      <c r="E15" s="43">
        <f>IF(E14="","",E14+E12)</f>
        <v>247.28337230023396</v>
      </c>
      <c r="F15" s="44">
        <f t="shared" si="0"/>
        <v>2.752748528041439E-2</v>
      </c>
      <c r="G15" s="2"/>
      <c r="H15" s="42">
        <f>IF(H14="","",H14+H12)</f>
        <v>93.329311005753141</v>
      </c>
      <c r="I15" s="43">
        <f>IF(I14="","",I14+I12)</f>
        <v>91.836928611300479</v>
      </c>
      <c r="J15" s="44">
        <f t="shared" si="1"/>
        <v>-1.5990500501612683E-2</v>
      </c>
      <c r="L15" s="42">
        <f>IF(L14="","",L14+L12)</f>
        <v>11.315255158731656</v>
      </c>
      <c r="M15" s="43">
        <f>IF(M14="","",M14+M12)</f>
        <v>10.731668372081469</v>
      </c>
      <c r="N15" s="44">
        <f t="shared" si="2"/>
        <v>-5.157522110315383E-2</v>
      </c>
      <c r="P15" s="42">
        <f>IF(P14="","",P14+P12)</f>
        <v>40.234901521814187</v>
      </c>
      <c r="Q15" s="43">
        <f>IF(Q14="","",Q14+Q12)</f>
        <v>39.061413635889153</v>
      </c>
      <c r="R15" s="44">
        <f t="shared" si="3"/>
        <v>-2.9165919178124583E-2</v>
      </c>
      <c r="T15" s="42">
        <f>IF(T14="","",T14+T12)</f>
        <v>44.280791175990913</v>
      </c>
      <c r="U15" s="43">
        <f>IF(U14="","",U14+U12)</f>
        <v>43.410228131086825</v>
      </c>
      <c r="V15" s="44">
        <f t="shared" si="4"/>
        <v>-1.9660060757363079E-2</v>
      </c>
      <c r="X15" s="42">
        <f>IF(X14="","",X14+X12)</f>
        <v>429.81890385488646</v>
      </c>
      <c r="Y15" s="43">
        <f>IF(Y14="","",Y14+Y12)</f>
        <v>432.32361105059294</v>
      </c>
      <c r="Z15" s="44">
        <f t="shared" si="5"/>
        <v>5.8273546678442867E-3</v>
      </c>
    </row>
    <row r="16" spans="1:27" s="3" customFormat="1" ht="15" customHeight="1" x14ac:dyDescent="0.2">
      <c r="A16" s="45"/>
      <c r="B16" s="4"/>
      <c r="D16" s="42"/>
      <c r="E16" s="43"/>
      <c r="F16" s="44"/>
      <c r="G16" s="2"/>
      <c r="H16" s="42"/>
      <c r="I16" s="43"/>
      <c r="J16" s="44"/>
      <c r="L16" s="42"/>
      <c r="M16" s="43"/>
      <c r="N16" s="44"/>
      <c r="P16" s="42"/>
      <c r="Q16" s="43"/>
      <c r="R16" s="44"/>
      <c r="T16" s="42"/>
      <c r="U16" s="43"/>
      <c r="V16" s="44"/>
      <c r="X16" s="42"/>
      <c r="Y16" s="43"/>
      <c r="Z16" s="44"/>
    </row>
    <row r="17" spans="1:26" s="3" customFormat="1" ht="15" customHeight="1" x14ac:dyDescent="0.2">
      <c r="A17" s="39" t="s">
        <v>12</v>
      </c>
      <c r="B17" s="40"/>
      <c r="C17" s="41"/>
      <c r="D17" s="42">
        <v>115.03003796081468</v>
      </c>
      <c r="E17" s="43">
        <v>116.35332143726889</v>
      </c>
      <c r="F17" s="44">
        <f t="shared" si="0"/>
        <v>1.1503808047989934E-2</v>
      </c>
      <c r="G17" s="2"/>
      <c r="H17" s="42">
        <v>44.58428601472135</v>
      </c>
      <c r="I17" s="43">
        <v>42.904947242046951</v>
      </c>
      <c r="J17" s="44">
        <f t="shared" si="1"/>
        <v>-3.7666606842596859E-2</v>
      </c>
      <c r="L17" s="42">
        <v>5.3260604641808769</v>
      </c>
      <c r="M17" s="43">
        <v>5.0144406170071383</v>
      </c>
      <c r="N17" s="44">
        <f t="shared" si="2"/>
        <v>-5.8508507229585921E-2</v>
      </c>
      <c r="P17" s="42">
        <v>19.562959499656834</v>
      </c>
      <c r="Q17" s="43">
        <v>19.053953779519468</v>
      </c>
      <c r="R17" s="44">
        <f t="shared" si="3"/>
        <v>-2.6018850580674952E-2</v>
      </c>
      <c r="T17" s="42">
        <v>20.648759027552071</v>
      </c>
      <c r="U17" s="43">
        <v>19.857911702969798</v>
      </c>
      <c r="V17" s="44">
        <f t="shared" si="4"/>
        <v>-3.8299992920980346E-2</v>
      </c>
      <c r="X17" s="42">
        <v>205.15210296692604</v>
      </c>
      <c r="Y17" s="43">
        <v>203.18457477881211</v>
      </c>
      <c r="Z17" s="44">
        <f t="shared" si="5"/>
        <v>-9.5905825953494124E-3</v>
      </c>
    </row>
    <row r="18" spans="1:26" s="3" customFormat="1" ht="15" customHeight="1" x14ac:dyDescent="0.2">
      <c r="A18" s="45"/>
      <c r="B18" s="46" t="s">
        <v>10</v>
      </c>
      <c r="C18" s="47"/>
      <c r="D18" s="42">
        <f>IF(D17="","",D17+D15)</f>
        <v>355.68868295341048</v>
      </c>
      <c r="E18" s="43">
        <f>IF(E17="","",E17+E15)</f>
        <v>363.63669373750287</v>
      </c>
      <c r="F18" s="44">
        <f t="shared" si="0"/>
        <v>2.2345413742425567E-2</v>
      </c>
      <c r="G18" s="2"/>
      <c r="H18" s="42">
        <f>IF(H17="","",H17+H15)</f>
        <v>137.9135970204745</v>
      </c>
      <c r="I18" s="43">
        <f>IF(I17="","",I17+I15)</f>
        <v>134.74187585334744</v>
      </c>
      <c r="J18" s="44">
        <f t="shared" si="1"/>
        <v>-2.2997885891238051E-2</v>
      </c>
      <c r="L18" s="42">
        <f>IF(L17="","",L17+L15)</f>
        <v>16.641315622912533</v>
      </c>
      <c r="M18" s="43">
        <f>IF(M17="","",M17+M15)</f>
        <v>15.746108989088608</v>
      </c>
      <c r="N18" s="44">
        <f t="shared" si="2"/>
        <v>-5.379422241059853E-2</v>
      </c>
      <c r="P18" s="42">
        <f>IF(P17="","",P17+P15)</f>
        <v>59.797861021471022</v>
      </c>
      <c r="Q18" s="43">
        <f>IF(Q17="","",Q17+Q15)</f>
        <v>58.11536741540862</v>
      </c>
      <c r="R18" s="44">
        <f t="shared" si="3"/>
        <v>-2.8136350988512533E-2</v>
      </c>
      <c r="T18" s="42">
        <f>IF(T17="","",T17+T15)</f>
        <v>64.929550203542988</v>
      </c>
      <c r="U18" s="43">
        <f>IF(U17="","",U17+U15)</f>
        <v>63.268139834056626</v>
      </c>
      <c r="V18" s="44">
        <f t="shared" si="4"/>
        <v>-2.5587892789617754E-2</v>
      </c>
      <c r="X18" s="42">
        <f>IF(X17="","",X17+X15)</f>
        <v>634.97100682181247</v>
      </c>
      <c r="Y18" s="43">
        <f>IF(Y17="","",Y17+Y15)</f>
        <v>635.50818582940508</v>
      </c>
      <c r="Z18" s="44">
        <f t="shared" si="5"/>
        <v>8.4598981972630073E-4</v>
      </c>
    </row>
    <row r="19" spans="1:26" s="3" customFormat="1" ht="15" customHeight="1" x14ac:dyDescent="0.2">
      <c r="A19" s="45"/>
      <c r="B19" s="4"/>
      <c r="D19" s="42"/>
      <c r="E19" s="43"/>
      <c r="F19" s="44"/>
      <c r="G19" s="2"/>
      <c r="H19" s="42"/>
      <c r="I19" s="43"/>
      <c r="J19" s="44"/>
      <c r="L19" s="42"/>
      <c r="M19" s="43"/>
      <c r="N19" s="44"/>
      <c r="P19" s="42"/>
      <c r="Q19" s="43"/>
      <c r="R19" s="44"/>
      <c r="T19" s="42"/>
      <c r="U19" s="43"/>
      <c r="V19" s="44"/>
      <c r="X19" s="42"/>
      <c r="Y19" s="43"/>
      <c r="Z19" s="44"/>
    </row>
    <row r="20" spans="1:26" s="3" customFormat="1" ht="15" customHeight="1" x14ac:dyDescent="0.2">
      <c r="A20" s="39" t="s">
        <v>13</v>
      </c>
      <c r="B20" s="40"/>
      <c r="C20" s="41"/>
      <c r="D20" s="42">
        <v>117.9442503181762</v>
      </c>
      <c r="E20" s="43">
        <v>121.02245558878734</v>
      </c>
      <c r="F20" s="44">
        <f t="shared" si="0"/>
        <v>2.6098815858400164E-2</v>
      </c>
      <c r="G20" s="2"/>
      <c r="H20" s="42">
        <v>46.190632605816134</v>
      </c>
      <c r="I20" s="43">
        <v>45.067716651839419</v>
      </c>
      <c r="J20" s="44">
        <f t="shared" si="1"/>
        <v>-2.4310469258117983E-2</v>
      </c>
      <c r="L20" s="42">
        <v>5.4247412151275451</v>
      </c>
      <c r="M20" s="43">
        <v>5.1355944404458418</v>
      </c>
      <c r="N20" s="44">
        <f t="shared" si="2"/>
        <v>-5.3301487244291526E-2</v>
      </c>
      <c r="P20" s="42">
        <v>20.665732858236606</v>
      </c>
      <c r="Q20" s="43">
        <v>19.521196684847485</v>
      </c>
      <c r="R20" s="44">
        <f t="shared" si="3"/>
        <v>-5.5383285037140607E-2</v>
      </c>
      <c r="T20" s="42">
        <v>22.051098948411777</v>
      </c>
      <c r="U20" s="43">
        <v>21.212714377362783</v>
      </c>
      <c r="V20" s="44">
        <f t="shared" si="4"/>
        <v>-3.802008113112107E-2</v>
      </c>
      <c r="X20" s="42">
        <v>212.27645594576737</v>
      </c>
      <c r="Y20" s="43">
        <v>211.95967774328321</v>
      </c>
      <c r="Z20" s="44">
        <f t="shared" si="5"/>
        <v>-1.4922908010348986E-3</v>
      </c>
    </row>
    <row r="21" spans="1:26" s="3" customFormat="1" ht="15" customHeight="1" x14ac:dyDescent="0.2">
      <c r="A21" s="45"/>
      <c r="B21" s="46" t="s">
        <v>10</v>
      </c>
      <c r="C21" s="47"/>
      <c r="D21" s="42">
        <f>IF(D20="","",D20+D18)</f>
        <v>473.63293327158669</v>
      </c>
      <c r="E21" s="43">
        <f>IF(E20="","",E20+E18)</f>
        <v>484.65914932629022</v>
      </c>
      <c r="F21" s="44">
        <f t="shared" si="0"/>
        <v>2.328008734219705E-2</v>
      </c>
      <c r="G21" s="2"/>
      <c r="H21" s="42">
        <f>IF(H20="","",H20+H18)</f>
        <v>184.10422962629065</v>
      </c>
      <c r="I21" s="43">
        <f>IF(I20="","",I20+I18)</f>
        <v>179.80959250518686</v>
      </c>
      <c r="J21" s="44">
        <f t="shared" si="1"/>
        <v>-2.3327205082802196E-2</v>
      </c>
      <c r="L21" s="42">
        <f>IF(L20="","",L20+L18)</f>
        <v>22.066056838040076</v>
      </c>
      <c r="M21" s="43">
        <f>IF(M20="","",M20+M18)</f>
        <v>20.881703429534451</v>
      </c>
      <c r="N21" s="44">
        <f t="shared" si="2"/>
        <v>-5.3673087910473302E-2</v>
      </c>
      <c r="P21" s="42">
        <f>IF(P20="","",P20+P18)</f>
        <v>80.463593879707631</v>
      </c>
      <c r="Q21" s="43">
        <f>IF(Q20="","",Q20+Q18)</f>
        <v>77.636564100256109</v>
      </c>
      <c r="R21" s="44">
        <f t="shared" si="3"/>
        <v>-3.5134271825813627E-2</v>
      </c>
      <c r="T21" s="42">
        <f>IF(T20="","",T20+T18)</f>
        <v>86.980649151954765</v>
      </c>
      <c r="U21" s="43">
        <f>IF(U20="","",U20+U18)</f>
        <v>84.480854211419413</v>
      </c>
      <c r="V21" s="44">
        <f t="shared" si="4"/>
        <v>-2.8739667557185312E-2</v>
      </c>
      <c r="X21" s="42">
        <f>IF(X20="","",X20+X18)</f>
        <v>847.2474627675798</v>
      </c>
      <c r="Y21" s="43">
        <f>IF(Y20="","",Y20+Y18)</f>
        <v>847.46786357268832</v>
      </c>
      <c r="Z21" s="44">
        <f t="shared" si="5"/>
        <v>2.6013746254082597E-4</v>
      </c>
    </row>
    <row r="22" spans="1:26" s="3" customFormat="1" ht="15" customHeight="1" x14ac:dyDescent="0.2">
      <c r="A22" s="45"/>
      <c r="B22" s="4"/>
      <c r="D22" s="42"/>
      <c r="E22" s="43"/>
      <c r="F22" s="44"/>
      <c r="G22" s="2"/>
      <c r="H22" s="42"/>
      <c r="I22" s="43"/>
      <c r="J22" s="44"/>
      <c r="L22" s="42"/>
      <c r="M22" s="43"/>
      <c r="N22" s="44"/>
      <c r="P22" s="42"/>
      <c r="Q22" s="43"/>
      <c r="R22" s="44"/>
      <c r="T22" s="42"/>
      <c r="U22" s="43"/>
      <c r="V22" s="44"/>
      <c r="X22" s="42"/>
      <c r="Y22" s="43"/>
      <c r="Z22" s="44"/>
    </row>
    <row r="23" spans="1:26" s="3" customFormat="1" ht="15" customHeight="1" x14ac:dyDescent="0.2">
      <c r="A23" s="39" t="s">
        <v>14</v>
      </c>
      <c r="B23" s="40"/>
      <c r="C23" s="41"/>
      <c r="D23" s="42">
        <v>114.14707648035109</v>
      </c>
      <c r="E23" s="43">
        <v>115.84845240178703</v>
      </c>
      <c r="F23" s="44">
        <f t="shared" si="0"/>
        <v>1.4905120427931495E-2</v>
      </c>
      <c r="G23" s="2"/>
      <c r="H23" s="42">
        <v>44.667836430406076</v>
      </c>
      <c r="I23" s="43">
        <v>43.512230959807177</v>
      </c>
      <c r="J23" s="44">
        <f t="shared" si="1"/>
        <v>-2.587108673596426E-2</v>
      </c>
      <c r="L23" s="42">
        <v>5.2644961252714744</v>
      </c>
      <c r="M23" s="43">
        <v>4.8720024585479944</v>
      </c>
      <c r="N23" s="44">
        <f t="shared" si="2"/>
        <v>-7.4554840080396159E-2</v>
      </c>
      <c r="P23" s="42">
        <v>21.088251483383186</v>
      </c>
      <c r="Q23" s="43">
        <v>20.166899854675449</v>
      </c>
      <c r="R23" s="44">
        <f t="shared" si="3"/>
        <v>-4.3690280791355764E-2</v>
      </c>
      <c r="T23" s="42">
        <v>20.990855775690246</v>
      </c>
      <c r="U23" s="43">
        <v>21.003082363876743</v>
      </c>
      <c r="V23" s="44">
        <f t="shared" si="4"/>
        <v>5.8247211629440401E-4</v>
      </c>
      <c r="X23" s="42">
        <v>206.1585162951045</v>
      </c>
      <c r="Y23" s="43">
        <v>205.40266803869523</v>
      </c>
      <c r="Z23" s="44">
        <f t="shared" si="5"/>
        <v>-3.6663450532760187E-3</v>
      </c>
    </row>
    <row r="24" spans="1:26" s="3" customFormat="1" ht="15" customHeight="1" x14ac:dyDescent="0.2">
      <c r="A24" s="45"/>
      <c r="B24" s="46" t="s">
        <v>10</v>
      </c>
      <c r="C24" s="47"/>
      <c r="D24" s="42">
        <f>IF(D23="","",D23+D21)</f>
        <v>587.78000975193777</v>
      </c>
      <c r="E24" s="43">
        <f>IF(E23="","",E23+E21)</f>
        <v>600.50760172807725</v>
      </c>
      <c r="F24" s="44">
        <f t="shared" si="0"/>
        <v>2.1653665937892197E-2</v>
      </c>
      <c r="G24" s="2"/>
      <c r="H24" s="42">
        <f>IF(H23="","",H23+H21)</f>
        <v>228.77206605669673</v>
      </c>
      <c r="I24" s="43">
        <f>IF(I23="","",I23+I21)</f>
        <v>223.32182346499403</v>
      </c>
      <c r="J24" s="44">
        <f t="shared" si="1"/>
        <v>-2.3823898982282071E-2</v>
      </c>
      <c r="L24" s="42">
        <f>IF(L23="","",L23+L21)</f>
        <v>27.33055296331155</v>
      </c>
      <c r="M24" s="43">
        <f>IF(M23="","",M23+M21)</f>
        <v>25.753705888082443</v>
      </c>
      <c r="N24" s="44">
        <f t="shared" si="2"/>
        <v>-5.7695395967504275E-2</v>
      </c>
      <c r="P24" s="42">
        <f>IF(P23="","",P23+P21)</f>
        <v>101.55184536309082</v>
      </c>
      <c r="Q24" s="43">
        <f>IF(Q23="","",Q23+Q21)</f>
        <v>97.803463954931559</v>
      </c>
      <c r="R24" s="44">
        <f t="shared" si="3"/>
        <v>-3.6911012249528419E-2</v>
      </c>
      <c r="T24" s="42">
        <f>IF(T23="","",T23+T21)</f>
        <v>107.97150492764501</v>
      </c>
      <c r="U24" s="43">
        <f>IF(U23="","",U23+U21)</f>
        <v>105.48393657529616</v>
      </c>
      <c r="V24" s="44">
        <f t="shared" si="4"/>
        <v>-2.3039119015853805E-2</v>
      </c>
      <c r="X24" s="42">
        <f>IF(X23="","",X23+X21)</f>
        <v>1053.4059790626843</v>
      </c>
      <c r="Y24" s="43">
        <f>IF(Y23="","",Y23+Y21)</f>
        <v>1052.8705316113835</v>
      </c>
      <c r="Z24" s="44">
        <f t="shared" si="5"/>
        <v>-5.0830113170350125E-4</v>
      </c>
    </row>
    <row r="25" spans="1:26" s="3" customFormat="1" ht="15" customHeight="1" x14ac:dyDescent="0.2">
      <c r="A25" s="45"/>
      <c r="B25" s="4"/>
      <c r="D25" s="42"/>
      <c r="E25" s="43"/>
      <c r="F25" s="44"/>
      <c r="G25" s="2"/>
      <c r="H25" s="42"/>
      <c r="I25" s="43"/>
      <c r="J25" s="44"/>
      <c r="L25" s="42"/>
      <c r="M25" s="43"/>
      <c r="N25" s="44"/>
      <c r="P25" s="42"/>
      <c r="Q25" s="43"/>
      <c r="R25" s="44"/>
      <c r="T25" s="42"/>
      <c r="U25" s="43"/>
      <c r="V25" s="44"/>
      <c r="X25" s="42"/>
      <c r="Y25" s="43"/>
      <c r="Z25" s="44"/>
    </row>
    <row r="26" spans="1:26" s="3" customFormat="1" ht="15" customHeight="1" x14ac:dyDescent="0.2">
      <c r="A26" s="39" t="s">
        <v>15</v>
      </c>
      <c r="B26" s="40"/>
      <c r="C26" s="41"/>
      <c r="D26" s="42">
        <v>113.19358027454044</v>
      </c>
      <c r="E26" s="43">
        <v>114.22308644347976</v>
      </c>
      <c r="F26" s="44">
        <f t="shared" si="0"/>
        <v>9.0950932591967668E-3</v>
      </c>
      <c r="G26" s="2"/>
      <c r="H26" s="42">
        <v>43.922947815559652</v>
      </c>
      <c r="I26" s="43">
        <v>41.471699327807428</v>
      </c>
      <c r="J26" s="44">
        <f t="shared" si="1"/>
        <v>-5.5807922957390219E-2</v>
      </c>
      <c r="L26" s="42">
        <v>5.1951994299955784</v>
      </c>
      <c r="M26" s="43">
        <v>5.6907968197566072</v>
      </c>
      <c r="N26" s="44">
        <f t="shared" si="2"/>
        <v>9.5395257956719215E-2</v>
      </c>
      <c r="P26" s="42">
        <v>20.832195668022884</v>
      </c>
      <c r="Q26" s="43">
        <v>19.704741219200663</v>
      </c>
      <c r="R26" s="44">
        <f t="shared" si="3"/>
        <v>-5.4120768966895147E-2</v>
      </c>
      <c r="T26" s="42">
        <v>20.041287219401273</v>
      </c>
      <c r="U26" s="43">
        <v>20.280600238771598</v>
      </c>
      <c r="V26" s="44">
        <f t="shared" si="4"/>
        <v>1.1941000433278278E-2</v>
      </c>
      <c r="X26" s="42">
        <v>203.18521040751872</v>
      </c>
      <c r="Y26" s="43">
        <v>201.37092404901583</v>
      </c>
      <c r="Z26" s="44">
        <f t="shared" si="5"/>
        <v>-8.9292244984960842E-3</v>
      </c>
    </row>
    <row r="27" spans="1:26" s="3" customFormat="1" ht="15" customHeight="1" x14ac:dyDescent="0.2">
      <c r="A27" s="45"/>
      <c r="B27" s="46" t="s">
        <v>10</v>
      </c>
      <c r="C27" s="47"/>
      <c r="D27" s="42">
        <f>IF(D26="","",D26+D24)</f>
        <v>700.97359002647818</v>
      </c>
      <c r="E27" s="43">
        <f>IF(E26="","",E26+E24)</f>
        <v>714.73068817155695</v>
      </c>
      <c r="F27" s="44">
        <f t="shared" si="0"/>
        <v>1.9625701083202177E-2</v>
      </c>
      <c r="G27" s="2"/>
      <c r="H27" s="42">
        <f>IF(H26="","",H26+H24)</f>
        <v>272.69501387225637</v>
      </c>
      <c r="I27" s="43">
        <f>IF(I26="","",I26+I24)</f>
        <v>264.79352279280147</v>
      </c>
      <c r="J27" s="44">
        <f t="shared" si="1"/>
        <v>-2.8975561258910085E-2</v>
      </c>
      <c r="L27" s="42">
        <f>IF(L26="","",L26+L24)</f>
        <v>32.52575239330713</v>
      </c>
      <c r="M27" s="43">
        <f>IF(M26="","",M26+M24)</f>
        <v>31.44450270783905</v>
      </c>
      <c r="N27" s="44">
        <f t="shared" si="2"/>
        <v>-3.3242880053731529E-2</v>
      </c>
      <c r="P27" s="42">
        <f>IF(P26="","",P26+P24)</f>
        <v>122.3840410311137</v>
      </c>
      <c r="Q27" s="43">
        <f>IF(Q26="","",Q26+Q24)</f>
        <v>117.50820517413223</v>
      </c>
      <c r="R27" s="44">
        <f t="shared" si="3"/>
        <v>-3.9840454816669139E-2</v>
      </c>
      <c r="T27" s="42">
        <f>IF(T26="","",T26+T24)</f>
        <v>128.0127921470463</v>
      </c>
      <c r="U27" s="43">
        <f>IF(U26="","",U26+U24)</f>
        <v>125.76453681406775</v>
      </c>
      <c r="V27" s="44">
        <f t="shared" si="4"/>
        <v>-1.75627395924308E-2</v>
      </c>
      <c r="X27" s="42">
        <f>IF(X26="","",X26+X24)</f>
        <v>1256.5911894702031</v>
      </c>
      <c r="Y27" s="43">
        <f>IF(Y26="","",Y26+Y24)</f>
        <v>1254.2414556603994</v>
      </c>
      <c r="Z27" s="44">
        <f t="shared" si="5"/>
        <v>-1.8699270132510794E-3</v>
      </c>
    </row>
    <row r="28" spans="1:26" s="3" customFormat="1" ht="15" customHeight="1" x14ac:dyDescent="0.2">
      <c r="A28" s="45"/>
      <c r="B28" s="4"/>
      <c r="D28" s="42"/>
      <c r="E28" s="43"/>
      <c r="F28" s="44"/>
      <c r="G28" s="2"/>
      <c r="H28" s="42"/>
      <c r="I28" s="43"/>
      <c r="J28" s="44"/>
      <c r="L28" s="42"/>
      <c r="M28" s="43"/>
      <c r="N28" s="44"/>
      <c r="P28" s="42"/>
      <c r="Q28" s="43"/>
      <c r="R28" s="44"/>
      <c r="T28" s="42"/>
      <c r="U28" s="43"/>
      <c r="V28" s="44"/>
      <c r="X28" s="42"/>
      <c r="Y28" s="43"/>
      <c r="Z28" s="44"/>
    </row>
    <row r="29" spans="1:26" s="3" customFormat="1" ht="15" customHeight="1" x14ac:dyDescent="0.2">
      <c r="A29" s="39" t="s">
        <v>16</v>
      </c>
      <c r="B29" s="40"/>
      <c r="C29" s="41"/>
      <c r="D29" s="42">
        <v>115.59528645145352</v>
      </c>
      <c r="E29" s="43">
        <v>117.44179839262141</v>
      </c>
      <c r="F29" s="44">
        <f t="shared" si="0"/>
        <v>1.5973938019898142E-2</v>
      </c>
      <c r="G29" s="2"/>
      <c r="H29" s="42">
        <v>45.275382565186455</v>
      </c>
      <c r="I29" s="43">
        <v>42.76889188188909</v>
      </c>
      <c r="J29" s="44">
        <f t="shared" si="1"/>
        <v>-5.5361005060279217E-2</v>
      </c>
      <c r="L29" s="42">
        <v>5.2597124089892047</v>
      </c>
      <c r="M29" s="43">
        <v>5.96919632951818</v>
      </c>
      <c r="N29" s="44">
        <f t="shared" si="2"/>
        <v>0.13489024976278538</v>
      </c>
      <c r="P29" s="42">
        <v>20.553757552918828</v>
      </c>
      <c r="Q29" s="43">
        <v>19.690653137304377</v>
      </c>
      <c r="R29" s="44">
        <f t="shared" si="3"/>
        <v>-4.1992536566233953E-2</v>
      </c>
      <c r="T29" s="42">
        <v>20.314131045162323</v>
      </c>
      <c r="U29" s="43">
        <v>20.335925249964998</v>
      </c>
      <c r="V29" s="44">
        <f t="shared" si="4"/>
        <v>1.0728593191715375E-3</v>
      </c>
      <c r="X29" s="42">
        <v>206.99827002370938</v>
      </c>
      <c r="Y29" s="43">
        <v>206.20646499129816</v>
      </c>
      <c r="Z29" s="44">
        <f t="shared" si="5"/>
        <v>-3.8251770525450581E-3</v>
      </c>
    </row>
    <row r="30" spans="1:26" s="3" customFormat="1" ht="15" customHeight="1" x14ac:dyDescent="0.2">
      <c r="A30" s="45"/>
      <c r="B30" s="46" t="s">
        <v>10</v>
      </c>
      <c r="C30" s="47"/>
      <c r="D30" s="42">
        <f>IF(D29="","",D29+D27)</f>
        <v>816.56887647793167</v>
      </c>
      <c r="E30" s="43">
        <f>IF(E29="","",E29+E27)</f>
        <v>832.17248656417837</v>
      </c>
      <c r="F30" s="44">
        <f t="shared" si="0"/>
        <v>1.9108749470772173E-2</v>
      </c>
      <c r="G30" s="2"/>
      <c r="H30" s="42">
        <f>IF(H29="","",H29+H27)</f>
        <v>317.97039643744284</v>
      </c>
      <c r="I30" s="43">
        <f>IF(I29="","",I29+I27)</f>
        <v>307.56241467469056</v>
      </c>
      <c r="J30" s="44">
        <f t="shared" si="1"/>
        <v>-3.2732549568651244E-2</v>
      </c>
      <c r="L30" s="42">
        <f>IF(L29="","",L29+L27)</f>
        <v>37.785464802296332</v>
      </c>
      <c r="M30" s="43">
        <f>IF(M29="","",M29+M27)</f>
        <v>37.413699037357233</v>
      </c>
      <c r="N30" s="44">
        <f t="shared" si="2"/>
        <v>-9.8388564725689267E-3</v>
      </c>
      <c r="P30" s="42">
        <f>IF(P29="","",P29+P27)</f>
        <v>142.93779858403252</v>
      </c>
      <c r="Q30" s="43">
        <f>IF(Q29="","",Q29+Q27)</f>
        <v>137.1988583114366</v>
      </c>
      <c r="R30" s="44">
        <f t="shared" si="3"/>
        <v>-4.0149913664873096E-2</v>
      </c>
      <c r="T30" s="42">
        <f>IF(T29="","",T29+T27)</f>
        <v>148.32692319220862</v>
      </c>
      <c r="U30" s="43">
        <f>IF(U29="","",U29+U27)</f>
        <v>146.10046206403274</v>
      </c>
      <c r="V30" s="44">
        <f t="shared" si="4"/>
        <v>-1.5010498972534725E-2</v>
      </c>
      <c r="X30" s="42">
        <f>IF(X29="","",X29+X27)</f>
        <v>1463.5894594939125</v>
      </c>
      <c r="Y30" s="43">
        <f>IF(Y29="","",Y29+Y27)</f>
        <v>1460.4479206516976</v>
      </c>
      <c r="Z30" s="44">
        <f t="shared" si="5"/>
        <v>-2.1464617839631142E-3</v>
      </c>
    </row>
    <row r="31" spans="1:26" s="3" customFormat="1" ht="15" customHeight="1" x14ac:dyDescent="0.2">
      <c r="A31" s="45"/>
      <c r="B31" s="4"/>
      <c r="D31" s="42"/>
      <c r="E31" s="43"/>
      <c r="F31" s="44"/>
      <c r="G31" s="2"/>
      <c r="H31" s="42"/>
      <c r="I31" s="43"/>
      <c r="J31" s="44"/>
      <c r="L31" s="42"/>
      <c r="M31" s="43"/>
      <c r="N31" s="44"/>
      <c r="P31" s="42"/>
      <c r="Q31" s="43"/>
      <c r="R31" s="44"/>
      <c r="T31" s="42"/>
      <c r="U31" s="43"/>
      <c r="V31" s="44"/>
      <c r="X31" s="42"/>
      <c r="Y31" s="43"/>
      <c r="Z31" s="44"/>
    </row>
    <row r="32" spans="1:26" s="3" customFormat="1" ht="15" customHeight="1" x14ac:dyDescent="0.2">
      <c r="A32" s="39" t="s">
        <v>17</v>
      </c>
      <c r="B32" s="40"/>
      <c r="C32" s="41"/>
      <c r="D32" s="42">
        <v>106.6058648157545</v>
      </c>
      <c r="E32" s="43">
        <v>110.3702322487736</v>
      </c>
      <c r="F32" s="44">
        <f t="shared" si="0"/>
        <v>3.5311072608669412E-2</v>
      </c>
      <c r="G32" s="2"/>
      <c r="H32" s="42">
        <v>41.579327798041284</v>
      </c>
      <c r="I32" s="43">
        <v>40.360732173204745</v>
      </c>
      <c r="J32" s="44">
        <f t="shared" si="1"/>
        <v>-2.9307727887172435E-2</v>
      </c>
      <c r="L32" s="42">
        <v>4.8545425144236276</v>
      </c>
      <c r="M32" s="43">
        <v>5.407519480436723</v>
      </c>
      <c r="N32" s="44">
        <f t="shared" si="2"/>
        <v>0.11390918183744643</v>
      </c>
      <c r="P32" s="42">
        <v>19.366696403625443</v>
      </c>
      <c r="Q32" s="43">
        <v>19.586265388538408</v>
      </c>
      <c r="R32" s="44">
        <f t="shared" si="3"/>
        <v>1.1337451692166817E-2</v>
      </c>
      <c r="T32" s="42">
        <v>19.911676193325537</v>
      </c>
      <c r="U32" s="43">
        <v>18.639296873318099</v>
      </c>
      <c r="V32" s="44">
        <f t="shared" si="4"/>
        <v>-6.3901165710697136E-2</v>
      </c>
      <c r="X32" s="42">
        <v>192.31810772516923</v>
      </c>
      <c r="Y32" s="43">
        <v>194.36404616427151</v>
      </c>
      <c r="Z32" s="44">
        <f t="shared" si="5"/>
        <v>1.063830371098503E-2</v>
      </c>
    </row>
    <row r="33" spans="1:26" s="3" customFormat="1" ht="15" customHeight="1" x14ac:dyDescent="0.2">
      <c r="A33" s="45"/>
      <c r="B33" s="46" t="s">
        <v>10</v>
      </c>
      <c r="C33" s="47"/>
      <c r="D33" s="42">
        <f>IF(D32="","",D32+D30)</f>
        <v>923.17474129368611</v>
      </c>
      <c r="E33" s="43">
        <f>IF(E32="","",E32+E30)</f>
        <v>942.54271881295199</v>
      </c>
      <c r="F33" s="44">
        <f t="shared" si="0"/>
        <v>2.0979752427069943E-2</v>
      </c>
      <c r="G33" s="2"/>
      <c r="H33" s="42">
        <f>IF(H32="","",H32+H30)</f>
        <v>359.54972423548412</v>
      </c>
      <c r="I33" s="43">
        <f>IF(I32="","",I32+I30)</f>
        <v>347.92314684789528</v>
      </c>
      <c r="J33" s="44">
        <f t="shared" si="1"/>
        <v>-3.2336493686125338E-2</v>
      </c>
      <c r="L33" s="42">
        <f>IF(L32="","",L32+L30)</f>
        <v>42.640007316719959</v>
      </c>
      <c r="M33" s="43">
        <f>IF(M32="","",M32+M30)</f>
        <v>42.821218517793959</v>
      </c>
      <c r="N33" s="44">
        <f t="shared" si="2"/>
        <v>4.2497929169665761E-3</v>
      </c>
      <c r="P33" s="42">
        <f>IF(P32="","",P32+P30)</f>
        <v>162.30449498765796</v>
      </c>
      <c r="Q33" s="43">
        <f>IF(Q32="","",Q32+Q30)</f>
        <v>156.785123699975</v>
      </c>
      <c r="R33" s="44">
        <f t="shared" si="3"/>
        <v>-3.400627498395941E-2</v>
      </c>
      <c r="T33" s="42">
        <f>IF(T32="","",T32+T30)</f>
        <v>168.23859938553417</v>
      </c>
      <c r="U33" s="43">
        <f>IF(U32="","",U32+U30)</f>
        <v>164.73975893735084</v>
      </c>
      <c r="V33" s="44">
        <f t="shared" si="4"/>
        <v>-2.0796894773032534E-2</v>
      </c>
      <c r="X33" s="42">
        <f>IF(X32="","",X32+X30)</f>
        <v>1655.9075672190818</v>
      </c>
      <c r="Y33" s="43">
        <f>IF(Y32="","",Y32+Y30)</f>
        <v>1654.8119668159691</v>
      </c>
      <c r="Z33" s="44">
        <f t="shared" si="5"/>
        <v>-6.6163137653429233E-4</v>
      </c>
    </row>
    <row r="34" spans="1:26" s="3" customFormat="1" ht="15" customHeight="1" x14ac:dyDescent="0.2">
      <c r="A34" s="45"/>
      <c r="B34" s="4"/>
      <c r="D34" s="42"/>
      <c r="E34" s="43"/>
      <c r="F34" s="44"/>
      <c r="G34" s="2"/>
      <c r="H34" s="42"/>
      <c r="I34" s="43"/>
      <c r="J34" s="44"/>
      <c r="L34" s="42"/>
      <c r="M34" s="43"/>
      <c r="N34" s="44"/>
      <c r="P34" s="42"/>
      <c r="Q34" s="43"/>
      <c r="R34" s="44"/>
      <c r="T34" s="42"/>
      <c r="U34" s="43"/>
      <c r="V34" s="44"/>
      <c r="X34" s="42"/>
      <c r="Y34" s="43"/>
      <c r="Z34" s="44"/>
    </row>
    <row r="35" spans="1:26" s="3" customFormat="1" ht="15" customHeight="1" x14ac:dyDescent="0.2">
      <c r="A35" s="39" t="s">
        <v>18</v>
      </c>
      <c r="B35" s="40"/>
      <c r="C35" s="41"/>
      <c r="D35" s="42">
        <v>119.26287770750184</v>
      </c>
      <c r="E35" s="43">
        <v>119.57251159641426</v>
      </c>
      <c r="F35" s="44">
        <f t="shared" si="0"/>
        <v>2.5962302341203613E-3</v>
      </c>
      <c r="G35" s="2"/>
      <c r="H35" s="42">
        <v>46.074843974074042</v>
      </c>
      <c r="I35" s="43">
        <v>43.97929798005854</v>
      </c>
      <c r="J35" s="44">
        <f t="shared" si="1"/>
        <v>-4.5481347591641325E-2</v>
      </c>
      <c r="L35" s="42">
        <v>5.3495556472859009</v>
      </c>
      <c r="M35" s="43">
        <v>4.9203846532529409</v>
      </c>
      <c r="N35" s="44">
        <f t="shared" si="2"/>
        <v>-8.0225540648539664E-2</v>
      </c>
      <c r="P35" s="42">
        <v>21.403429859924671</v>
      </c>
      <c r="Q35" s="43">
        <v>20.522166987463283</v>
      </c>
      <c r="R35" s="44">
        <f t="shared" si="3"/>
        <v>-4.1173908958930271E-2</v>
      </c>
      <c r="T35" s="42">
        <v>22.947303090322585</v>
      </c>
      <c r="U35" s="43">
        <v>22.093569716423183</v>
      </c>
      <c r="V35" s="44">
        <f t="shared" si="4"/>
        <v>-3.7204083222286875E-2</v>
      </c>
      <c r="X35" s="42">
        <v>215.03801027910811</v>
      </c>
      <c r="Y35" s="43">
        <v>211.08793093361186</v>
      </c>
      <c r="Z35" s="44">
        <f t="shared" si="5"/>
        <v>-1.8369214541974474E-2</v>
      </c>
    </row>
    <row r="36" spans="1:26" s="3" customFormat="1" ht="15" customHeight="1" x14ac:dyDescent="0.2">
      <c r="A36" s="45"/>
      <c r="B36" s="46" t="s">
        <v>10</v>
      </c>
      <c r="C36" s="47"/>
      <c r="D36" s="42">
        <f>IF(D35="","",D35+D33)</f>
        <v>1042.4376190011881</v>
      </c>
      <c r="E36" s="43">
        <f>IF(E35="","",E35+E33)</f>
        <v>1062.1152304093662</v>
      </c>
      <c r="F36" s="44">
        <f t="shared" si="0"/>
        <v>1.8876536158616588E-2</v>
      </c>
      <c r="G36" s="2"/>
      <c r="H36" s="42">
        <f>IF(H35="","",H35+H33)</f>
        <v>405.62456820955816</v>
      </c>
      <c r="I36" s="43">
        <f>IF(I35="","",I35+I33)</f>
        <v>391.90244482795384</v>
      </c>
      <c r="J36" s="44">
        <f t="shared" si="1"/>
        <v>-3.3829615997310714E-2</v>
      </c>
      <c r="L36" s="42">
        <f>IF(L35="","",L35+L33)</f>
        <v>47.989562964005863</v>
      </c>
      <c r="M36" s="43">
        <f>IF(M35="","",M35+M33)</f>
        <v>47.741603171046897</v>
      </c>
      <c r="N36" s="44">
        <f t="shared" si="2"/>
        <v>-5.1669525130901041E-3</v>
      </c>
      <c r="P36" s="42">
        <f>IF(P35="","",P35+P33)</f>
        <v>183.70792484758263</v>
      </c>
      <c r="Q36" s="43">
        <f>IF(Q35="","",Q35+Q33)</f>
        <v>177.3072906874383</v>
      </c>
      <c r="R36" s="44">
        <f t="shared" si="3"/>
        <v>-3.4841361174019925E-2</v>
      </c>
      <c r="T36" s="42">
        <f>IF(T35="","",T35+T33)</f>
        <v>191.18590247585675</v>
      </c>
      <c r="U36" s="43">
        <f>IF(U35="","",U35+U33)</f>
        <v>186.83332865377403</v>
      </c>
      <c r="V36" s="44">
        <f t="shared" si="4"/>
        <v>-2.2766186030020532E-2</v>
      </c>
      <c r="X36" s="42">
        <f>IF(X35="","",X35+X33)</f>
        <v>1870.9455774981898</v>
      </c>
      <c r="Y36" s="43">
        <f>IF(Y35="","",Y35+Y33)</f>
        <v>1865.899897749581</v>
      </c>
      <c r="Z36" s="44">
        <f t="shared" si="5"/>
        <v>-2.6968607795400572E-3</v>
      </c>
    </row>
    <row r="37" spans="1:26" s="3" customFormat="1" ht="15" customHeight="1" x14ac:dyDescent="0.2">
      <c r="A37" s="45"/>
      <c r="B37" s="4"/>
      <c r="D37" s="42"/>
      <c r="E37" s="43"/>
      <c r="F37" s="44"/>
      <c r="G37" s="2"/>
      <c r="H37" s="42"/>
      <c r="I37" s="43"/>
      <c r="J37" s="44"/>
      <c r="L37" s="42"/>
      <c r="M37" s="43"/>
      <c r="N37" s="44"/>
      <c r="P37" s="42"/>
      <c r="Q37" s="43"/>
      <c r="R37" s="44"/>
      <c r="T37" s="42"/>
      <c r="U37" s="43"/>
      <c r="V37" s="44"/>
      <c r="X37" s="42"/>
      <c r="Y37" s="43"/>
      <c r="Z37" s="44"/>
    </row>
    <row r="38" spans="1:26" s="3" customFormat="1" ht="15" customHeight="1" x14ac:dyDescent="0.2">
      <c r="A38" s="39" t="s">
        <v>19</v>
      </c>
      <c r="B38" s="40"/>
      <c r="C38" s="41"/>
      <c r="D38" s="42">
        <v>115.04428866705328</v>
      </c>
      <c r="E38" s="43">
        <v>116.22670150488824</v>
      </c>
      <c r="F38" s="44">
        <f t="shared" si="0"/>
        <v>1.027789255368383E-2</v>
      </c>
      <c r="G38" s="2"/>
      <c r="H38" s="42">
        <v>43.753697508949571</v>
      </c>
      <c r="I38" s="43">
        <v>42.069130699444507</v>
      </c>
      <c r="J38" s="44">
        <f t="shared" si="1"/>
        <v>-3.8501130313855089E-2</v>
      </c>
      <c r="L38" s="42">
        <v>5.104899961364386</v>
      </c>
      <c r="M38" s="43">
        <v>4.730286219067529</v>
      </c>
      <c r="N38" s="44">
        <f t="shared" si="2"/>
        <v>-7.3383170117350155E-2</v>
      </c>
      <c r="P38" s="42">
        <v>20.118576981475869</v>
      </c>
      <c r="Q38" s="43">
        <v>19.065674198315346</v>
      </c>
      <c r="R38" s="44">
        <f t="shared" si="3"/>
        <v>-5.2334853709085902E-2</v>
      </c>
      <c r="T38" s="42">
        <v>20.249525098888881</v>
      </c>
      <c r="U38" s="43">
        <v>20.896483061302483</v>
      </c>
      <c r="V38" s="44">
        <f t="shared" si="4"/>
        <v>3.1949290625541693E-2</v>
      </c>
      <c r="X38" s="42">
        <v>204.2709882177335</v>
      </c>
      <c r="Y38" s="43">
        <v>202.98827568301826</v>
      </c>
      <c r="Z38" s="44">
        <f t="shared" si="5"/>
        <v>-6.2794650670020486E-3</v>
      </c>
    </row>
    <row r="39" spans="1:26" s="3" customFormat="1" ht="15" customHeight="1" x14ac:dyDescent="0.2">
      <c r="A39" s="45"/>
      <c r="B39" s="46" t="s">
        <v>10</v>
      </c>
      <c r="C39" s="47"/>
      <c r="D39" s="42">
        <f>IF(D38="","",D38+D36)</f>
        <v>1157.4819076682413</v>
      </c>
      <c r="E39" s="43">
        <f>IF(E38="","",E38+E36)</f>
        <v>1178.3419319142545</v>
      </c>
      <c r="F39" s="44">
        <f t="shared" si="0"/>
        <v>1.8021900910776115E-2</v>
      </c>
      <c r="G39" s="2"/>
      <c r="H39" s="42">
        <f>IF(H38="","",H38+H36)</f>
        <v>449.37826571850775</v>
      </c>
      <c r="I39" s="43">
        <f>IF(I38="","",I38+I36)</f>
        <v>433.97157552739833</v>
      </c>
      <c r="J39" s="44">
        <f t="shared" si="1"/>
        <v>-3.4284457808558613E-2</v>
      </c>
      <c r="L39" s="42">
        <f>IF(L38="","",L38+L36)</f>
        <v>53.094462925370252</v>
      </c>
      <c r="M39" s="43">
        <f>IF(M38="","",M38+M36)</f>
        <v>52.471889390114427</v>
      </c>
      <c r="N39" s="44">
        <f t="shared" si="2"/>
        <v>-1.1725771407291866E-2</v>
      </c>
      <c r="P39" s="42">
        <f>IF(P38="","",P38+P36)</f>
        <v>203.82650182905849</v>
      </c>
      <c r="Q39" s="43">
        <f>IF(Q38="","",Q38+Q36)</f>
        <v>196.37296488575365</v>
      </c>
      <c r="R39" s="44">
        <f t="shared" si="3"/>
        <v>-3.6568046237460509E-2</v>
      </c>
      <c r="T39" s="42">
        <f>IF(T38="","",T38+T36)</f>
        <v>211.43542757474563</v>
      </c>
      <c r="U39" s="43">
        <f>IF(U38="","",U38+U36)</f>
        <v>207.72981171507652</v>
      </c>
      <c r="V39" s="44">
        <f t="shared" si="4"/>
        <v>-1.7525993170463914E-2</v>
      </c>
      <c r="X39" s="42">
        <f>IF(X38="","",X38+X36)</f>
        <v>2075.2165657159235</v>
      </c>
      <c r="Y39" s="43">
        <f>IF(Y38="","",Y38+Y36)</f>
        <v>2068.8881734325992</v>
      </c>
      <c r="Z39" s="44">
        <f t="shared" si="5"/>
        <v>-3.0495093321217318E-3</v>
      </c>
    </row>
    <row r="40" spans="1:26" s="3" customFormat="1" ht="15" customHeight="1" x14ac:dyDescent="0.2">
      <c r="A40" s="45"/>
      <c r="B40" s="4"/>
      <c r="D40" s="42"/>
      <c r="E40" s="43"/>
      <c r="F40" s="44"/>
      <c r="G40" s="2"/>
      <c r="H40" s="42"/>
      <c r="I40" s="43"/>
      <c r="J40" s="44"/>
      <c r="L40" s="42"/>
      <c r="M40" s="43"/>
      <c r="N40" s="44"/>
      <c r="P40" s="42"/>
      <c r="Q40" s="43"/>
      <c r="R40" s="44"/>
      <c r="T40" s="42"/>
      <c r="U40" s="43"/>
      <c r="V40" s="44"/>
      <c r="X40" s="42"/>
      <c r="Y40" s="43"/>
      <c r="Z40" s="44"/>
    </row>
    <row r="41" spans="1:26" s="3" customFormat="1" ht="15" customHeight="1" x14ac:dyDescent="0.2">
      <c r="A41" s="39" t="s">
        <v>20</v>
      </c>
      <c r="B41" s="40"/>
      <c r="C41" s="41"/>
      <c r="D41" s="42">
        <v>121.73920695356074</v>
      </c>
      <c r="E41" s="43">
        <v>122.44208199412593</v>
      </c>
      <c r="F41" s="44">
        <f t="shared" si="0"/>
        <v>5.7736127756550229E-3</v>
      </c>
      <c r="G41" s="2"/>
      <c r="H41" s="42">
        <v>45.666513348056995</v>
      </c>
      <c r="I41" s="43">
        <v>44.142082868655493</v>
      </c>
      <c r="J41" s="44">
        <f t="shared" si="1"/>
        <v>-3.3381801404077704E-2</v>
      </c>
      <c r="L41" s="42">
        <v>5.2990835111323467</v>
      </c>
      <c r="M41" s="43">
        <v>4.9386349244904366</v>
      </c>
      <c r="N41" s="44">
        <f t="shared" si="2"/>
        <v>-6.8020929635224187E-2</v>
      </c>
      <c r="P41" s="42">
        <v>20.12541806598983</v>
      </c>
      <c r="Q41" s="43">
        <v>19.40187365530619</v>
      </c>
      <c r="R41" s="44">
        <f t="shared" si="3"/>
        <v>-3.5951770458193172E-2</v>
      </c>
      <c r="T41" s="42">
        <v>20.164563664399054</v>
      </c>
      <c r="U41" s="43">
        <v>21.39076031473531</v>
      </c>
      <c r="V41" s="44">
        <f t="shared" si="4"/>
        <v>6.0809480965915014E-2</v>
      </c>
      <c r="X41" s="42">
        <v>212.99478554313913</v>
      </c>
      <c r="Y41" s="43">
        <v>212.31543375731215</v>
      </c>
      <c r="Z41" s="44">
        <f t="shared" si="5"/>
        <v>-3.1895230866550374E-3</v>
      </c>
    </row>
    <row r="42" spans="1:26" s="3" customFormat="1" ht="15" customHeight="1" x14ac:dyDescent="0.2">
      <c r="A42" s="45"/>
      <c r="B42" s="46" t="s">
        <v>10</v>
      </c>
      <c r="C42" s="47"/>
      <c r="D42" s="42">
        <f>IF(D41="","",D41+D39)</f>
        <v>1279.2211146218021</v>
      </c>
      <c r="E42" s="43">
        <f>IF(E41="","",E41+E39)</f>
        <v>1300.7840139083803</v>
      </c>
      <c r="F42" s="44">
        <f t="shared" si="0"/>
        <v>1.6856272180086056E-2</v>
      </c>
      <c r="G42" s="2"/>
      <c r="H42" s="42">
        <f>IF(H41="","",H41+H39)</f>
        <v>495.04477906656473</v>
      </c>
      <c r="I42" s="43">
        <f>IF(I41="","",I41+I39)</f>
        <v>478.11365839605384</v>
      </c>
      <c r="J42" s="44">
        <f t="shared" si="1"/>
        <v>-3.4201190248759901E-2</v>
      </c>
      <c r="L42" s="42">
        <f>IF(L41="","",L41+L39)</f>
        <v>58.393546436502596</v>
      </c>
      <c r="M42" s="43">
        <f>IF(M41="","",M41+M39)</f>
        <v>57.410524314604864</v>
      </c>
      <c r="N42" s="44">
        <f t="shared" si="2"/>
        <v>-1.6834430889836011E-2</v>
      </c>
      <c r="P42" s="42">
        <f>IF(P41="","",P41+P39)</f>
        <v>223.95191989504832</v>
      </c>
      <c r="Q42" s="43">
        <f>IF(Q41="","",Q41+Q39)</f>
        <v>215.77483854105984</v>
      </c>
      <c r="R42" s="44">
        <f t="shared" si="3"/>
        <v>-3.6512664672937609E-2</v>
      </c>
      <c r="T42" s="42">
        <f>IF(T41="","",T41+T39)</f>
        <v>231.59999123914469</v>
      </c>
      <c r="U42" s="43">
        <f>IF(U41="","",U41+U39)</f>
        <v>229.12057202981183</v>
      </c>
      <c r="V42" s="44">
        <f t="shared" si="4"/>
        <v>-1.0705610117112097E-2</v>
      </c>
      <c r="X42" s="42">
        <f>IF(X41="","",X41+X39)</f>
        <v>2288.2113512590627</v>
      </c>
      <c r="Y42" s="43">
        <f>IF(Y41="","",Y41+Y39)</f>
        <v>2281.2036071899115</v>
      </c>
      <c r="Z42" s="44">
        <f t="shared" si="5"/>
        <v>-3.0625423063718417E-3</v>
      </c>
    </row>
    <row r="43" spans="1:26" s="3" customFormat="1" ht="15" customHeight="1" x14ac:dyDescent="0.2">
      <c r="A43" s="45"/>
      <c r="B43" s="4"/>
      <c r="D43" s="42"/>
      <c r="E43" s="43"/>
      <c r="F43" s="44"/>
      <c r="G43" s="2"/>
      <c r="H43" s="42"/>
      <c r="I43" s="43"/>
      <c r="J43" s="44"/>
      <c r="L43" s="42"/>
      <c r="M43" s="43"/>
      <c r="N43" s="44"/>
      <c r="P43" s="42"/>
      <c r="Q43" s="43"/>
      <c r="R43" s="44"/>
      <c r="T43" s="42"/>
      <c r="U43" s="43"/>
      <c r="V43" s="44"/>
      <c r="X43" s="42"/>
      <c r="Y43" s="43"/>
      <c r="Z43" s="44"/>
    </row>
    <row r="44" spans="1:26" s="3" customFormat="1" ht="15" customHeight="1" x14ac:dyDescent="0.2">
      <c r="A44" s="39" t="s">
        <v>21</v>
      </c>
      <c r="B44" s="40"/>
      <c r="C44" s="41"/>
      <c r="D44" s="42">
        <v>118.39545507685961</v>
      </c>
      <c r="E44" s="43">
        <v>116.43934370581094</v>
      </c>
      <c r="F44" s="44">
        <f t="shared" si="0"/>
        <v>-1.6521845114567963E-2</v>
      </c>
      <c r="G44" s="2"/>
      <c r="H44" s="42">
        <v>43.672176214822322</v>
      </c>
      <c r="I44" s="43">
        <v>42.273661514857686</v>
      </c>
      <c r="J44" s="44">
        <f t="shared" si="1"/>
        <v>-3.2023013762478375E-2</v>
      </c>
      <c r="L44" s="42">
        <v>5.1791401409610343</v>
      </c>
      <c r="M44" s="43">
        <v>5.8906523883555622</v>
      </c>
      <c r="N44" s="44">
        <f t="shared" si="2"/>
        <v>0.1373803813044728</v>
      </c>
      <c r="P44" s="42">
        <v>18.530044107385159</v>
      </c>
      <c r="Q44" s="43">
        <v>18.111177939580223</v>
      </c>
      <c r="R44" s="44">
        <f t="shared" si="3"/>
        <v>-2.260470430493991E-2</v>
      </c>
      <c r="T44" s="42">
        <v>20.096951771309193</v>
      </c>
      <c r="U44" s="43">
        <v>20.161912675952756</v>
      </c>
      <c r="V44" s="44">
        <f t="shared" si="4"/>
        <v>3.2323760032256402E-3</v>
      </c>
      <c r="X44" s="42">
        <v>205.87376731133708</v>
      </c>
      <c r="Y44" s="43">
        <v>202.87674822455722</v>
      </c>
      <c r="Z44" s="44">
        <f t="shared" si="5"/>
        <v>-1.4557556923935582E-2</v>
      </c>
    </row>
    <row r="45" spans="1:26" s="3" customFormat="1" ht="15" customHeight="1" x14ac:dyDescent="0.2">
      <c r="A45" s="45"/>
      <c r="B45" s="46" t="s">
        <v>10</v>
      </c>
      <c r="C45" s="47"/>
      <c r="D45" s="42">
        <f>IF(D44="","",D44+D42)</f>
        <v>1397.6165696986618</v>
      </c>
      <c r="E45" s="43">
        <f>IF(E44="","",E44+E42)</f>
        <v>1417.2233576141912</v>
      </c>
      <c r="F45" s="44">
        <f t="shared" si="0"/>
        <v>1.4028731728443058E-2</v>
      </c>
      <c r="G45" s="2"/>
      <c r="H45" s="42">
        <f>IF(H44="","",H44+H42)</f>
        <v>538.71695528138707</v>
      </c>
      <c r="I45" s="43">
        <f>IF(I44="","",I44+I42)</f>
        <v>520.38731991091151</v>
      </c>
      <c r="J45" s="44">
        <f t="shared" si="1"/>
        <v>-3.4024611979961671E-2</v>
      </c>
      <c r="L45" s="42">
        <f>IF(L44="","",L44+L42)</f>
        <v>63.572686577463628</v>
      </c>
      <c r="M45" s="43">
        <f>IF(M44="","",M44+M42)</f>
        <v>63.301176702960426</v>
      </c>
      <c r="N45" s="44">
        <f t="shared" si="2"/>
        <v>-4.2708573307243545E-3</v>
      </c>
      <c r="P45" s="42">
        <f>IF(P44="","",P44+P42)</f>
        <v>242.48196400243347</v>
      </c>
      <c r="Q45" s="43">
        <f>IF(Q44="","",Q44+Q42)</f>
        <v>233.88601648064005</v>
      </c>
      <c r="R45" s="44">
        <f t="shared" si="3"/>
        <v>-3.5449842866280785E-2</v>
      </c>
      <c r="T45" s="42">
        <f>IF(T44="","",T44+T42)</f>
        <v>251.69694301045388</v>
      </c>
      <c r="U45" s="43">
        <f>IF(U44="","",U44+U42)</f>
        <v>249.28248470576457</v>
      </c>
      <c r="V45" s="44">
        <f t="shared" si="4"/>
        <v>-9.5927200219870119E-3</v>
      </c>
      <c r="X45" s="42">
        <f>IF(X44="","",X44+X42)</f>
        <v>2494.0851185703996</v>
      </c>
      <c r="Y45" s="43">
        <f>IF(Y44="","",Y44+Y42)</f>
        <v>2484.0803554144686</v>
      </c>
      <c r="Z45" s="44">
        <f t="shared" si="5"/>
        <v>-4.0113960351383891E-3</v>
      </c>
    </row>
    <row r="46" spans="1:26" s="3" customFormat="1" x14ac:dyDescent="0.2">
      <c r="B46" s="4"/>
      <c r="D46" s="48"/>
      <c r="E46" s="5"/>
      <c r="F46" s="49"/>
      <c r="H46" s="48"/>
      <c r="I46" s="5"/>
      <c r="J46" s="49"/>
      <c r="L46" s="48"/>
      <c r="M46" s="5"/>
      <c r="N46" s="49"/>
      <c r="P46" s="48"/>
      <c r="Q46" s="5"/>
      <c r="R46" s="49"/>
      <c r="T46" s="48"/>
      <c r="U46" s="5"/>
      <c r="V46" s="49"/>
      <c r="X46" s="48"/>
      <c r="Y46" s="5"/>
      <c r="Z46" s="49"/>
    </row>
    <row r="47" spans="1:26" s="57" customFormat="1" ht="24" customHeight="1" x14ac:dyDescent="0.2">
      <c r="A47" s="50" t="s">
        <v>22</v>
      </c>
      <c r="B47" s="51"/>
      <c r="C47" s="52"/>
      <c r="D47" s="53">
        <f>D45</f>
        <v>1397.6165696986618</v>
      </c>
      <c r="E47" s="54">
        <f>E45</f>
        <v>1417.2233576141912</v>
      </c>
      <c r="F47" s="55">
        <f t="shared" si="0"/>
        <v>1.4028731728443058E-2</v>
      </c>
      <c r="G47" s="56"/>
      <c r="H47" s="53">
        <f>H45</f>
        <v>538.71695528138707</v>
      </c>
      <c r="I47" s="54">
        <f>I45</f>
        <v>520.38731991091151</v>
      </c>
      <c r="J47" s="55">
        <f t="shared" si="1"/>
        <v>-3.4024611979961671E-2</v>
      </c>
      <c r="K47" s="56"/>
      <c r="L47" s="53">
        <f>L45</f>
        <v>63.572686577463628</v>
      </c>
      <c r="M47" s="54">
        <f>M45</f>
        <v>63.301176702960426</v>
      </c>
      <c r="N47" s="55">
        <f t="shared" si="2"/>
        <v>-4.2708573307243545E-3</v>
      </c>
      <c r="O47" s="56"/>
      <c r="P47" s="53">
        <f>P45</f>
        <v>242.48196400243347</v>
      </c>
      <c r="Q47" s="54">
        <f>Q45</f>
        <v>233.88601648064005</v>
      </c>
      <c r="R47" s="55">
        <f t="shared" si="3"/>
        <v>-3.5449842866280785E-2</v>
      </c>
      <c r="S47" s="56"/>
      <c r="T47" s="53">
        <f>T45</f>
        <v>251.69694301045388</v>
      </c>
      <c r="U47" s="54">
        <f>U45</f>
        <v>249.28248470576457</v>
      </c>
      <c r="V47" s="55">
        <f t="shared" si="4"/>
        <v>-9.5927200219870119E-3</v>
      </c>
      <c r="W47" s="56"/>
      <c r="X47" s="53">
        <f>X45</f>
        <v>2494.0851185703996</v>
      </c>
      <c r="Y47" s="54">
        <f>Y45</f>
        <v>2484.0803554144686</v>
      </c>
      <c r="Z47" s="55">
        <f t="shared" si="5"/>
        <v>-4.0113960351383891E-3</v>
      </c>
    </row>
    <row r="48" spans="1:26" s="3" customFormat="1" x14ac:dyDescent="0.2">
      <c r="B48" s="4"/>
      <c r="D48" s="58"/>
      <c r="E48" s="59"/>
      <c r="F48" s="60"/>
      <c r="G48" s="4"/>
      <c r="H48" s="58"/>
      <c r="I48" s="59"/>
      <c r="J48" s="60"/>
      <c r="K48" s="4"/>
      <c r="L48" s="58"/>
      <c r="M48" s="59"/>
      <c r="N48" s="60"/>
      <c r="O48" s="4"/>
      <c r="P48" s="58"/>
      <c r="Q48" s="59"/>
      <c r="R48" s="60"/>
      <c r="S48" s="4"/>
      <c r="T48" s="58"/>
      <c r="U48" s="59"/>
      <c r="V48" s="60"/>
      <c r="W48" s="4"/>
      <c r="X48" s="58"/>
      <c r="Y48" s="59"/>
      <c r="Z48" s="60"/>
    </row>
    <row r="49" spans="1:30" s="68" customFormat="1" ht="24.75" customHeight="1" x14ac:dyDescent="0.2">
      <c r="A49" s="61" t="s">
        <v>23</v>
      </c>
      <c r="B49" s="62"/>
      <c r="C49" s="63"/>
      <c r="D49" s="64">
        <f>IF(D47="","",IF(D47=0,0,(D47/$X$47)))</f>
        <v>0.56037244250098828</v>
      </c>
      <c r="E49" s="65">
        <f>IF(E47="","",IF(E47=0,0,(E47/$Y$47)))</f>
        <v>0.57052234825057724</v>
      </c>
      <c r="F49" s="66"/>
      <c r="G49" s="67"/>
      <c r="H49" s="64">
        <f>IF(H47="","",IF(H47=0,0,(H47/$X$47)))</f>
        <v>0.21599782271672333</v>
      </c>
      <c r="I49" s="65">
        <f>IF(I47="","",IF(I47=0,0,(I47/$Y$47)))</f>
        <v>0.20948892364799726</v>
      </c>
      <c r="J49" s="66"/>
      <c r="K49" s="67"/>
      <c r="L49" s="64">
        <f>IF(L47="","",IF(L47=0,0,(L47/$X$47)))</f>
        <v>2.5489381298222594E-2</v>
      </c>
      <c r="M49" s="65" t="e">
        <f>IF(M47="","",(M47/$AC$47))</f>
        <v>#DIV/0!</v>
      </c>
      <c r="N49" s="66"/>
      <c r="O49" s="67"/>
      <c r="P49" s="64">
        <f>IF(P47="","",IF(P47=0,0,(P47/$X$47)))</f>
        <v>9.7222810158709913E-2</v>
      </c>
      <c r="Q49" s="65">
        <f>IF(Q47="","",IF(Q47=0,0,(Q47/$Y$47)))</f>
        <v>9.4153965660106906E-2</v>
      </c>
      <c r="R49" s="66"/>
      <c r="S49" s="67"/>
      <c r="T49" s="64">
        <f>IF(T47="","",IF(T47=0,0,(T47/$X$47)))</f>
        <v>0.10091754332535596</v>
      </c>
      <c r="U49" s="65">
        <f>IF(U47="","",IF(U47=0,0,(U47/$Y$47)))</f>
        <v>0.10035202128723884</v>
      </c>
      <c r="V49" s="66"/>
      <c r="W49" s="67"/>
      <c r="X49" s="64">
        <f>IF(X47="","",IF(X47=0,0,(X47/$X$47)))</f>
        <v>1</v>
      </c>
      <c r="Y49" s="65">
        <f>IF(Y47="","",IF(Y47=0,0,(Y47/$Y$47)))</f>
        <v>1</v>
      </c>
      <c r="Z49" s="66"/>
    </row>
    <row r="50" spans="1:30" x14ac:dyDescent="0.2">
      <c r="AB50" s="3"/>
      <c r="AC50" s="3"/>
      <c r="AD50" s="3"/>
    </row>
    <row r="51" spans="1:30" x14ac:dyDescent="0.2">
      <c r="AB51" s="3"/>
      <c r="AC51" s="3"/>
      <c r="AD51" s="3"/>
    </row>
    <row r="52" spans="1:30" x14ac:dyDescent="0.2">
      <c r="AB52" s="3"/>
      <c r="AC52" s="3"/>
      <c r="AD52" s="3"/>
    </row>
    <row r="53" spans="1:30" x14ac:dyDescent="0.2">
      <c r="A53" s="3" t="s">
        <v>24</v>
      </c>
      <c r="AB53" s="3"/>
      <c r="AC53" s="3"/>
      <c r="AD53" s="3"/>
    </row>
    <row r="54" spans="1:30" x14ac:dyDescent="0.2">
      <c r="A54" s="3" t="s">
        <v>25</v>
      </c>
    </row>
  </sheetData>
  <mergeCells count="1">
    <mergeCell ref="E2:I2"/>
  </mergeCells>
  <pageMargins left="0.53" right="0.5" top="0.5" bottom="0.74" header="0.5" footer="0.5"/>
  <pageSetup paperSize="9" scale="57" orientation="landscape" horizontalDpi="1200" verticalDpi="1200" r:id="rId1"/>
  <headerFooter alignWithMargins="0">
    <oddFooter>&amp;R&amp;8Date Issued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</vt:lpstr>
      <vt:lpstr>Type</vt:lpstr>
      <vt:lpstr>State!Print_Area</vt:lpstr>
      <vt:lpstr>Type!Print_Area</vt:lpstr>
    </vt:vector>
  </TitlesOfParts>
  <Company>Dairy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Esposito</dc:creator>
  <cp:lastModifiedBy>Samantha Esposito</cp:lastModifiedBy>
  <dcterms:created xsi:type="dcterms:W3CDTF">2019-10-10T03:36:22Z</dcterms:created>
  <dcterms:modified xsi:type="dcterms:W3CDTF">2019-10-10T03:37:29Z</dcterms:modified>
</cp:coreProperties>
</file>