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65" activeTab="0"/>
  </bookViews>
  <sheets>
    <sheet name="Production Summary" sheetId="1" r:id="rId1"/>
  </sheets>
  <externalReferences>
    <externalReference r:id="rId4"/>
    <externalReference r:id="rId5"/>
  </externalReferences>
  <definedNames>
    <definedName name="location" localSheetId="0">'[2]reference data'!$A$21:$B$30</definedName>
    <definedName name="location">#REF!</definedName>
  </definedNames>
  <calcPr fullCalcOnLoad="1"/>
</workbook>
</file>

<file path=xl/sharedStrings.xml><?xml version="1.0" encoding="utf-8"?>
<sst xmlns="http://schemas.openxmlformats.org/spreadsheetml/2006/main" count="58" uniqueCount="29">
  <si>
    <t>Manufactured dairy products production report</t>
  </si>
  <si>
    <t>(tonnes)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</si>
  <si>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</si>
  <si>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</si>
  <si>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</si>
  <si>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</si>
  <si>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</si>
  <si>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</si>
  <si>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</si>
  <si>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</si>
  <si>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</si>
  <si>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</si>
  <si>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</si>
  <si>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</si>
  <si>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</si>
  <si>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</si>
  <si>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</si>
  <si>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Produced by Trade and Strategy, Dairy Australia Limited</t>
  </si>
  <si>
    <t>Source: Dairy Manufacturers</t>
  </si>
  <si>
    <t>18/19 by Product</t>
  </si>
  <si>
    <t>Butter</t>
  </si>
  <si>
    <t>17/18</t>
  </si>
  <si>
    <t>18/19</t>
  </si>
  <si>
    <t>Butteroil</t>
  </si>
  <si>
    <t>SMP</t>
  </si>
  <si>
    <t>BMP</t>
  </si>
  <si>
    <t>Cheese</t>
  </si>
  <si>
    <t>WMP</t>
  </si>
  <si>
    <t>Whey Powder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</si>
</sst>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</numFmts>
  <fonts count="42">
    <font>
      <sz val="10"/>
      <name val="Verdan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3" fontId="18" fillId="0" borderId="13" xfId="42" applyNumberFormat="1" applyFont="1" applyBorder="1" applyAlignment="1">
      <alignment/>
    </xf>
    <xf numFmtId="3" fontId="18" fillId="0" borderId="0" xfId="42" applyNumberFormat="1" applyFont="1" applyAlignment="1">
      <alignment/>
    </xf>
    <xf numFmtId="165" fontId="18" fillId="0" borderId="14" xfId="58" applyNumberFormat="1" applyFont="1" applyBorder="1" applyAlignment="1">
      <alignment/>
    </xf>
    <xf numFmtId="165" fontId="18" fillId="0" borderId="0" xfId="58" applyNumberFormat="1" applyFont="1" applyAlignment="1">
      <alignment/>
    </xf>
    <xf numFmtId="3" fontId="18" fillId="0" borderId="13" xfId="55" applyNumberFormat="1" applyFont="1" applyBorder="1">
      <alignment/>
      <protection/>
    </xf>
    <xf numFmtId="3" fontId="18" fillId="0" borderId="0" xfId="55" applyNumberFormat="1" applyFont="1">
      <alignment/>
      <protection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5" fontId="18" fillId="0" borderId="14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3" fontId="18" fillId="0" borderId="10" xfId="55" applyNumberFormat="1" applyFont="1" applyBorder="1" applyAlignment="1">
      <alignment horizontal="right" vertical="center"/>
      <protection/>
    </xf>
    <xf numFmtId="3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1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G\Confid\DAISy\Production\Reports\SQL%202005\ProductionInclInfantPowdersv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fischer\Local%20Settings\Temporary%20Internet%20Files\Content.Outlook\JR1TZQ1I\MilkSales_Nat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ion Summary"/>
      <sheetName val="Production Summary Data"/>
      <sheetName val="Cheese Type"/>
      <sheetName val="Cheese Type Data"/>
      <sheetName val="Cheese State"/>
      <sheetName val="Cheese State Data"/>
      <sheetName val="Compatibility Re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tabSelected="1" zoomScale="75" zoomScaleNormal="75" zoomScalePageLayoutView="0" workbookViewId="0" topLeftCell="A1">
      <selection activeCell="D5" sqref="D5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0.875" style="1" customWidth="1"/>
    <col min="4" max="5" width="9.125" style="3" customWidth="1"/>
    <col min="6" max="6" width="8.125" style="4" customWidth="1"/>
    <col min="7" max="7" width="0.875" style="1" customWidth="1"/>
    <col min="8" max="9" width="9.125" style="3" customWidth="1"/>
    <col min="10" max="10" width="8.125" style="4" customWidth="1"/>
    <col min="11" max="11" width="0.875" style="1" customWidth="1"/>
    <col min="12" max="13" width="9.125" style="3" customWidth="1"/>
    <col min="14" max="14" width="8.125" style="4" customWidth="1"/>
    <col min="15" max="15" width="0.875" style="1" customWidth="1"/>
    <col min="16" max="17" width="9.125" style="3" customWidth="1"/>
    <col min="18" max="18" width="8.125" style="4" customWidth="1"/>
    <col min="19" max="19" width="0.875" style="1" customWidth="1"/>
    <col min="20" max="21" width="9.125" style="3" customWidth="1"/>
    <col min="22" max="22" width="8.125" style="4" customWidth="1"/>
    <col min="23" max="23" width="0.875" style="1" customWidth="1"/>
    <col min="24" max="25" width="9.125" style="3" customWidth="1"/>
    <col min="26" max="26" width="8.125" style="4" customWidth="1"/>
    <col min="27" max="27" width="0.875" style="1" customWidth="1"/>
    <col min="28" max="29" width="9.125" style="3" customWidth="1"/>
    <col min="30" max="30" width="8.125" style="4" customWidth="1"/>
    <col min="31" max="31" width="0.875" style="1" customWidth="1"/>
    <col min="32" max="16384" width="9.00390625" style="1" customWidth="1"/>
  </cols>
  <sheetData>
    <row r="1" spans="12:22" ht="12.75">
      <c r="L1" s="5"/>
      <c r="M1" s="5"/>
      <c r="N1" s="6"/>
      <c r="O1" s="7"/>
      <c r="P1" s="5"/>
      <c r="Q1" s="5"/>
      <c r="R1" s="6"/>
      <c r="S1" s="7"/>
      <c r="T1" s="5"/>
      <c r="U1" s="5"/>
      <c r="V1" s="6"/>
    </row>
    <row r="2" spans="12:22" ht="22.5">
      <c r="L2" s="5"/>
      <c r="M2" s="5"/>
      <c r="N2" s="8"/>
      <c r="O2" s="7"/>
      <c r="P2" s="5"/>
      <c r="Q2" s="9" t="s">
        <v>0</v>
      </c>
      <c r="R2" s="6"/>
      <c r="S2" s="7"/>
      <c r="T2" s="5"/>
      <c r="U2" s="5"/>
      <c r="V2" s="6"/>
    </row>
    <row r="3" spans="12:22" ht="22.5">
      <c r="L3" s="5"/>
      <c r="M3" s="5"/>
      <c r="N3" s="10"/>
      <c r="O3" s="7"/>
      <c r="P3" s="5"/>
      <c r="Q3" s="9" t="s">
        <v>19</v>
      </c>
      <c r="R3" s="6"/>
      <c r="S3" s="7"/>
      <c r="T3" s="5"/>
      <c r="U3" s="5"/>
      <c r="V3" s="6"/>
    </row>
    <row r="4" spans="12:22" ht="22.5" customHeight="1">
      <c r="L4" s="5"/>
      <c r="M4" s="5"/>
      <c r="N4" s="10"/>
      <c r="O4" s="7"/>
      <c r="P4" s="11" t="s">
        <v>1</v>
      </c>
      <c r="Q4" s="11"/>
      <c r="R4" s="11"/>
      <c r="S4" s="7"/>
      <c r="T4" s="5"/>
      <c r="U4" s="5"/>
      <c r="V4" s="6"/>
    </row>
    <row r="5" spans="14:15" ht="15">
      <c r="N5" s="12"/>
      <c r="O5" s="13"/>
    </row>
    <row r="6" ht="12.75"/>
    <row r="7" spans="2:30" s="14" customFormat="1" ht="12.75">
      <c r="B7" s="15"/>
      <c r="D7" s="16"/>
      <c r="E7" s="17" t="s">
        <v>20</v>
      </c>
      <c r="F7" s="18"/>
      <c r="H7" s="16"/>
      <c r="I7" s="17" t="s">
        <v>23</v>
      </c>
      <c r="J7" s="18"/>
      <c r="L7" s="16"/>
      <c r="M7" s="17" t="s">
        <v>24</v>
      </c>
      <c r="N7" s="18"/>
      <c r="P7" s="16"/>
      <c r="Q7" s="17" t="s">
        <v>25</v>
      </c>
      <c r="R7" s="18"/>
      <c r="T7" s="16"/>
      <c r="U7" s="17" t="s">
        <v>26</v>
      </c>
      <c r="V7" s="18"/>
      <c r="X7" s="16"/>
      <c r="Y7" s="17" t="s">
        <v>27</v>
      </c>
      <c r="Z7" s="18"/>
      <c r="AB7" s="16"/>
      <c r="AC7" s="17" t="s">
        <v>28</v>
      </c>
      <c r="AD7" s="18"/>
    </row>
    <row r="8" spans="2:31" s="19" customFormat="1" ht="17.25" customHeight="1">
      <c r="B8" s="2"/>
      <c r="D8" s="20" t="s">
        <v>21</v>
      </c>
      <c r="E8" s="21" t="s">
        <v>22</v>
      </c>
      <c r="F8" s="22" t="s">
        <v>2</v>
      </c>
      <c r="G8" s="15"/>
      <c r="H8" s="20" t="s">
        <v>21</v>
      </c>
      <c r="I8" s="21" t="s">
        <v>22</v>
      </c>
      <c r="J8" s="22" t="s">
        <v>2</v>
      </c>
      <c r="K8" s="15"/>
      <c r="L8" s="20" t="s">
        <v>21</v>
      </c>
      <c r="M8" s="21" t="s">
        <v>22</v>
      </c>
      <c r="N8" s="22" t="s">
        <v>2</v>
      </c>
      <c r="O8" s="23"/>
      <c r="P8" s="20" t="s">
        <v>21</v>
      </c>
      <c r="Q8" s="21" t="s">
        <v>22</v>
      </c>
      <c r="R8" s="22" t="s">
        <v>2</v>
      </c>
      <c r="S8" s="23"/>
      <c r="T8" s="20" t="s">
        <v>21</v>
      </c>
      <c r="U8" s="21" t="s">
        <v>22</v>
      </c>
      <c r="V8" s="22" t="s">
        <v>2</v>
      </c>
      <c r="W8" s="23"/>
      <c r="X8" s="20" t="s">
        <v>21</v>
      </c>
      <c r="Y8" s="21" t="s">
        <v>22</v>
      </c>
      <c r="Z8" s="22" t="s">
        <v>2</v>
      </c>
      <c r="AA8" s="23"/>
      <c r="AB8" s="20" t="s">
        <v>21</v>
      </c>
      <c r="AC8" s="21" t="s">
        <v>22</v>
      </c>
      <c r="AD8" s="22" t="s">
        <v>2</v>
      </c>
      <c r="AE8" s="2"/>
    </row>
    <row r="9" spans="2:31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  <c r="T9" s="26"/>
      <c r="U9" s="27"/>
      <c r="V9" s="28"/>
      <c r="W9" s="29"/>
      <c r="X9" s="26"/>
      <c r="Y9" s="27"/>
      <c r="Z9" s="28"/>
      <c r="AA9" s="29"/>
      <c r="AB9" s="26"/>
      <c r="AC9" s="27"/>
      <c r="AD9" s="28"/>
      <c r="AE9" s="29"/>
    </row>
    <row r="10" spans="2:30" s="19" customFormat="1" ht="12.7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  <c r="T10" s="34"/>
      <c r="U10" s="35"/>
      <c r="V10" s="36"/>
      <c r="X10" s="34"/>
      <c r="Y10" s="35"/>
      <c r="Z10" s="36"/>
      <c r="AB10" s="34"/>
      <c r="AC10" s="35"/>
      <c r="AD10" s="36"/>
    </row>
    <row r="11" spans="1:30" ht="15" customHeight="1">
      <c r="A11" s="37" t="s">
        <v>3</v>
      </c>
      <c r="B11" s="38"/>
      <c r="C11" s="39"/>
      <c r="D11" s="40">
        <v>5053.842000000001</v>
      </c>
      <c r="E11" s="41">
        <v>4150.7</v>
      </c>
      <c r="F11" s="42">
        <f>IF(D11="","",IF(E11="","",IF(D11=0,0,IF(E11=0,0,(E11-D11)/D11))))</f>
        <v>-0.17870404337927476</v>
      </c>
      <c r="G11" s="43"/>
      <c r="H11" s="40">
        <v>461.54</v>
      </c>
      <c r="I11" s="41">
        <v>641.505</v>
      </c>
      <c r="J11" s="42">
        <f>IF(H11="","",IF(I11="","",IF(H11=0,0,IF(I11=0,0,(I11-H11)/H11))))</f>
        <v>0.38992286692377687</v>
      </c>
      <c r="L11" s="44">
        <v>13432.834</v>
      </c>
      <c r="M11" s="45">
        <v>19057.29</v>
      </c>
      <c r="N11" s="42">
        <f>IF(L11="","",IF(M11="","",IF(L11=0,0,IF(M11=0,0,(M11-L11)/L11))))</f>
        <v>0.4187095589806291</v>
      </c>
      <c r="P11" s="44">
        <v>540.15</v>
      </c>
      <c r="Q11" s="45">
        <v>462.00000000000006</v>
      </c>
      <c r="R11" s="42">
        <f>IF(P11="","",IF(Q11="","",IF(P11=0,0,IF(Q11=0,0,(Q11-P11)/P11))))</f>
        <v>-0.14468203276867522</v>
      </c>
      <c r="T11" s="44">
        <v>21586.666999999994</v>
      </c>
      <c r="U11" s="45">
        <v>21804.99</v>
      </c>
      <c r="V11" s="42">
        <f>IF(T11="","",IF(U11="","",IF(T11=0,0,IF(U11=0,0,(U11-T11)/T11))))</f>
        <v>0.01011378921998508</v>
      </c>
      <c r="X11" s="44">
        <v>5142.7699999999995</v>
      </c>
      <c r="Y11" s="45">
        <v>4146.568</v>
      </c>
      <c r="Z11" s="42">
        <f>IF(X11="","",IF(Y11="","",IF(X11=0,0,IF(Y11=0,0,(Y11-X11)/X11))))</f>
        <v>-0.1937092267396752</v>
      </c>
      <c r="AB11" s="40">
        <v>3176.925</v>
      </c>
      <c r="AC11" s="41">
        <v>1810.435</v>
      </c>
      <c r="AD11" s="42">
        <f>IF(AB11="","",IF(AC11="","",IF(AB11=0,0,IF(AC11=0,0,(AC11-AB11)/AB11))))</f>
        <v>-0.43012976384396867</v>
      </c>
    </row>
    <row r="12" spans="1:30" ht="15" customHeight="1">
      <c r="A12" s="46"/>
      <c r="B12" s="47" t="s">
        <v>4</v>
      </c>
      <c r="C12" s="48"/>
      <c r="D12" s="41">
        <f>IF(D11="","",D11)</f>
        <v>5053.842000000001</v>
      </c>
      <c r="E12" s="41">
        <f>IF(E11="","",E11)</f>
        <v>4150.7</v>
      </c>
      <c r="F12" s="42">
        <f>IF(D12="","",IF(E12="","",IF(D12=0,0,IF(E12=0,0,(E12-D12)/D12))))</f>
        <v>-0.17870404337927476</v>
      </c>
      <c r="G12" s="43"/>
      <c r="H12" s="40">
        <f>IF(H11="","",H11)</f>
        <v>461.54</v>
      </c>
      <c r="I12" s="41">
        <f>IF(I11="","",I11)</f>
        <v>641.505</v>
      </c>
      <c r="J12" s="42">
        <f>IF(H12="","",IF(I12="","",IF(H12=0,0,IF(I12=0,0,(I12-H12)/H12))))</f>
        <v>0.38992286692377687</v>
      </c>
      <c r="L12" s="44">
        <f>IF(L11="","",L11)</f>
        <v>13432.834</v>
      </c>
      <c r="M12" s="45">
        <f>IF(M11="","",M11)</f>
        <v>19057.29</v>
      </c>
      <c r="N12" s="42">
        <f>IF(L12="","",IF(M12="","",IF(L12=0,0,IF(M12=0,0,(M12-L12)/L12))))</f>
        <v>0.4187095589806291</v>
      </c>
      <c r="P12" s="44">
        <f>IF(P11="","",P11)</f>
        <v>540.15</v>
      </c>
      <c r="Q12" s="45">
        <f>IF(Q11="","",Q11)</f>
        <v>462.00000000000006</v>
      </c>
      <c r="R12" s="42">
        <f>IF(P12="","",IF(Q12="","",IF(P12=0,0,IF(Q12=0,0,(Q12-P12)/P12))))</f>
        <v>-0.14468203276867522</v>
      </c>
      <c r="T12" s="44">
        <f>IF(T11="","",T11)</f>
        <v>21586.666999999994</v>
      </c>
      <c r="U12" s="45">
        <f>IF(U11="","",U11)</f>
        <v>21804.99</v>
      </c>
      <c r="V12" s="42">
        <f>IF(T12="","",IF(U12="","",IF(T12=0,0,IF(U12=0,0,(U12-T12)/T12))))</f>
        <v>0.01011378921998508</v>
      </c>
      <c r="X12" s="44">
        <f>IF(X11="","",X11)</f>
        <v>5142.7699999999995</v>
      </c>
      <c r="Y12" s="45">
        <f>IF(Y11="","",Y11)</f>
        <v>4146.568</v>
      </c>
      <c r="Z12" s="42">
        <f>IF(X12="","",IF(Y12="","",IF(X12=0,0,IF(Y12=0,0,(Y12-X12)/X12))))</f>
        <v>-0.1937092267396752</v>
      </c>
      <c r="AB12" s="40">
        <f>IF(AB11="","",AB11)</f>
        <v>3176.925</v>
      </c>
      <c r="AC12" s="41">
        <f>IF(AC11="","",AC11)</f>
        <v>1810.435</v>
      </c>
      <c r="AD12" s="42">
        <f>IF(AB12="","",IF(AC12="","",IF(AB12=0,0,IF(AC12=0,0,(AC12-AB12)/AB12))))</f>
        <v>-0.43012976384396867</v>
      </c>
    </row>
    <row r="13" spans="1:30" ht="15" customHeight="1">
      <c r="A13" s="46"/>
      <c r="D13" s="40"/>
      <c r="E13" s="41"/>
      <c r="F13" s="42"/>
      <c r="G13" s="43"/>
      <c r="H13" s="40"/>
      <c r="I13" s="41"/>
      <c r="J13" s="42"/>
      <c r="L13" s="44"/>
      <c r="M13" s="45"/>
      <c r="N13" s="42"/>
      <c r="P13" s="44"/>
      <c r="Q13" s="45"/>
      <c r="R13" s="42"/>
      <c r="T13" s="44"/>
      <c r="U13" s="45"/>
      <c r="V13" s="42"/>
      <c r="X13" s="44"/>
      <c r="Y13" s="45"/>
      <c r="Z13" s="42"/>
      <c r="AB13" s="40"/>
      <c r="AC13" s="41"/>
      <c r="AD13" s="42"/>
    </row>
    <row r="14" spans="1:30" ht="15" customHeight="1">
      <c r="A14" s="37" t="s">
        <v>5</v>
      </c>
      <c r="B14" s="38"/>
      <c r="C14" s="39"/>
      <c r="D14" s="40">
        <v>4381.932</v>
      </c>
      <c r="E14" s="41">
        <v>3818.014</v>
      </c>
      <c r="F14" s="42">
        <f>IF(D14="","",IF(E14="","",IF(D14=0,0,IF(E14=0,0,(E14-D14)/D14))))</f>
        <v>-0.1286916364745048</v>
      </c>
      <c r="G14" s="43"/>
      <c r="H14" s="40">
        <v>589.14</v>
      </c>
      <c r="I14" s="41">
        <v>790.2149999999999</v>
      </c>
      <c r="J14" s="42">
        <f>IF(H14="","",IF(I14="","",IF(H14=0,0,IF(I14=0,0,(I14-H14)/H14))))</f>
        <v>0.341302576637132</v>
      </c>
      <c r="L14" s="44">
        <v>16060.985999999999</v>
      </c>
      <c r="M14" s="45">
        <v>17767.324</v>
      </c>
      <c r="N14" s="42">
        <f>IF(L14="","",IF(M14="","",IF(L14=0,0,IF(M14=0,0,(M14-L14)/L14))))</f>
        <v>0.10624117348710731</v>
      </c>
      <c r="P14" s="44">
        <v>530.7</v>
      </c>
      <c r="Q14" s="45">
        <v>475.175</v>
      </c>
      <c r="R14" s="42">
        <f>IF(P14="","",IF(Q14="","",IF(P14=0,0,IF(Q14=0,0,(Q14-P14)/P14))))</f>
        <v>-0.10462596570567181</v>
      </c>
      <c r="T14" s="44">
        <v>26644.636000000002</v>
      </c>
      <c r="U14" s="45">
        <v>26214.616000000005</v>
      </c>
      <c r="V14" s="42">
        <f>IF(T14="","",IF(U14="","",IF(T14=0,0,IF(U14=0,0,(U14-T14)/T14))))</f>
        <v>-0.016139083303671208</v>
      </c>
      <c r="X14" s="44">
        <v>4750.4285</v>
      </c>
      <c r="Y14" s="45">
        <v>3546.6069999999995</v>
      </c>
      <c r="Z14" s="42">
        <f>IF(X14="","",IF(Y14="","",IF(X14=0,0,IF(Y14=0,0,(Y14-X14)/X14))))</f>
        <v>-0.2534132447209763</v>
      </c>
      <c r="AB14" s="40">
        <v>3270.5470000000005</v>
      </c>
      <c r="AC14" s="41">
        <v>3578.2219999999998</v>
      </c>
      <c r="AD14" s="42">
        <f>IF(AB14="","",IF(AC14="","",IF(AB14=0,0,IF(AC14=0,0,(AC14-AB14)/AB14))))</f>
        <v>0.09407447744979638</v>
      </c>
    </row>
    <row r="15" spans="1:30" ht="15" customHeight="1">
      <c r="A15" s="46"/>
      <c r="B15" s="47" t="s">
        <v>4</v>
      </c>
      <c r="C15" s="48"/>
      <c r="D15" s="41">
        <f>IF(D14="","",D14+D12)</f>
        <v>9435.774000000001</v>
      </c>
      <c r="E15" s="41">
        <f>IF(E14="","",E14+E12)</f>
        <v>7968.714</v>
      </c>
      <c r="F15" s="42">
        <f>IF(D15="","",IF(E15="","",IF(D15=0,0,IF(E15=0,0,(E15-D15)/D15))))</f>
        <v>-0.15547850128669902</v>
      </c>
      <c r="G15" s="43"/>
      <c r="H15" s="40">
        <f>IF(H14="","",H14+H12)</f>
        <v>1050.68</v>
      </c>
      <c r="I15" s="41">
        <f>IF(I14="","",I14+I12)</f>
        <v>1431.7199999999998</v>
      </c>
      <c r="J15" s="42">
        <f>IF(H15="","",IF(I15="","",IF(H15=0,0,IF(I15=0,0,(I15-H15)/H15))))</f>
        <v>0.36266037233030013</v>
      </c>
      <c r="L15" s="44">
        <f>IF(L14="","",L14+L12)</f>
        <v>29493.82</v>
      </c>
      <c r="M15" s="45">
        <f>IF(M14="","",M14+M12)</f>
        <v>36824.614</v>
      </c>
      <c r="N15" s="42">
        <f>IF(L15="","",IF(M15="","",IF(L15=0,0,IF(M15=0,0,(M15-L15)/L15))))</f>
        <v>0.24855356139014892</v>
      </c>
      <c r="P15" s="44">
        <f>IF(P14="","",P14+P12)</f>
        <v>1070.85</v>
      </c>
      <c r="Q15" s="45">
        <f>IF(Q14="","",Q14+Q12)</f>
        <v>937.1750000000001</v>
      </c>
      <c r="R15" s="42">
        <f>IF(P15="","",IF(Q15="","",IF(P15=0,0,IF(Q15=0,0,(Q15-P15)/P15))))</f>
        <v>-0.12483074193397754</v>
      </c>
      <c r="T15" s="44">
        <f>IF(T14="","",T14+T12)</f>
        <v>48231.303</v>
      </c>
      <c r="U15" s="45">
        <f>IF(U14="","",U14+U12)</f>
        <v>48019.60600000001</v>
      </c>
      <c r="V15" s="42">
        <f>IF(T15="","",IF(U15="","",IF(T15=0,0,IF(U15=0,0,(U15-T15)/T15))))</f>
        <v>-0.004389203418369038</v>
      </c>
      <c r="X15" s="44">
        <f>IF(X14="","",X14+X12)</f>
        <v>9893.198499999999</v>
      </c>
      <c r="Y15" s="45">
        <f>IF(Y14="","",Y14+Y12)</f>
        <v>7693.174999999999</v>
      </c>
      <c r="Z15" s="42">
        <f>IF(X15="","",IF(Y15="","",IF(X15=0,0,IF(Y15=0,0,(Y15-X15)/X15))))</f>
        <v>-0.2223773737078054</v>
      </c>
      <c r="AB15" s="40">
        <f>IF(AB14="","",AB14+AB12)</f>
        <v>6447.472000000001</v>
      </c>
      <c r="AC15" s="41">
        <f>IF(AC14="","",AC14+AC12)</f>
        <v>5388.656999999999</v>
      </c>
      <c r="AD15" s="42">
        <f>IF(AB15="","",IF(AC15="","",IF(AB15=0,0,IF(AC15=0,0,(AC15-AB15)/AB15))))</f>
        <v>-0.16422172907458943</v>
      </c>
    </row>
    <row r="16" spans="1:30" ht="15" customHeight="1">
      <c r="A16" s="46"/>
      <c r="D16" s="40"/>
      <c r="E16" s="41"/>
      <c r="F16" s="42"/>
      <c r="G16" s="43"/>
      <c r="H16" s="40"/>
      <c r="I16" s="41"/>
      <c r="J16" s="42"/>
      <c r="L16" s="44"/>
      <c r="M16" s="45"/>
      <c r="N16" s="42"/>
      <c r="P16" s="44"/>
      <c r="Q16" s="45"/>
      <c r="R16" s="42"/>
      <c r="T16" s="44"/>
      <c r="U16" s="45"/>
      <c r="V16" s="42"/>
      <c r="X16" s="44"/>
      <c r="Y16" s="45"/>
      <c r="Z16" s="42"/>
      <c r="AB16" s="40"/>
      <c r="AC16" s="41"/>
      <c r="AD16" s="42"/>
    </row>
    <row r="17" spans="1:30" ht="15" customHeight="1">
      <c r="A17" s="37" t="s">
        <v>6</v>
      </c>
      <c r="B17" s="38"/>
      <c r="C17" s="39"/>
      <c r="D17" s="40">
        <v>4597.496000000001</v>
      </c>
      <c r="E17" s="41">
        <v>3109.941</v>
      </c>
      <c r="F17" s="42">
        <f>IF(D17="","",IF(E17="","",IF(D17=0,0,IF(E17=0,0,(E17-D17)/D17))))</f>
        <v>-0.32355764964232725</v>
      </c>
      <c r="G17" s="43"/>
      <c r="H17" s="40">
        <v>1075.98</v>
      </c>
      <c r="I17" s="41">
        <v>1050.14</v>
      </c>
      <c r="J17" s="42">
        <f>IF(H17="","",IF(I17="","",IF(H17=0,0,IF(I17=0,0,(I17-H17)/H17))))</f>
        <v>-0.024015316269819065</v>
      </c>
      <c r="L17" s="44">
        <v>19313.814</v>
      </c>
      <c r="M17" s="45">
        <v>24393.55</v>
      </c>
      <c r="N17" s="42">
        <f>IF(L17="","",IF(M17="","",IF(L17=0,0,IF(M17=0,0,(M17-L17)/L17))))</f>
        <v>0.2630105063660653</v>
      </c>
      <c r="P17" s="44">
        <v>644.75</v>
      </c>
      <c r="Q17" s="45">
        <v>447.775</v>
      </c>
      <c r="R17" s="42">
        <f>IF(P17="","",IF(Q17="","",IF(P17=0,0,IF(Q17=0,0,(Q17-P17)/P17))))</f>
        <v>-0.30550601008142697</v>
      </c>
      <c r="T17" s="44">
        <v>33045.89999999999</v>
      </c>
      <c r="U17" s="45">
        <v>35575.05999999999</v>
      </c>
      <c r="V17" s="42">
        <f>IF(T17="","",IF(U17="","",IF(T17=0,0,IF(U17=0,0,(U17-T17)/T17))))</f>
        <v>0.07653475922883034</v>
      </c>
      <c r="X17" s="44">
        <v>9257.164999999997</v>
      </c>
      <c r="Y17" s="45">
        <v>4962.595</v>
      </c>
      <c r="Z17" s="42">
        <f>IF(X17="","",IF(Y17="","",IF(X17=0,0,IF(Y17=0,0,(Y17-X17)/X17))))</f>
        <v>-0.4639184890838608</v>
      </c>
      <c r="AB17" s="40">
        <v>4469.674</v>
      </c>
      <c r="AC17" s="41">
        <v>5064.268999999999</v>
      </c>
      <c r="AD17" s="42">
        <f>IF(AB17="","",IF(AC17="","",IF(AB17=0,0,IF(AC17=0,0,(AC17-AB17)/AB17))))</f>
        <v>0.13302871753062961</v>
      </c>
    </row>
    <row r="18" spans="1:30" ht="15" customHeight="1">
      <c r="A18" s="46"/>
      <c r="B18" s="47" t="s">
        <v>4</v>
      </c>
      <c r="C18" s="48"/>
      <c r="D18" s="41">
        <f>IF(D17="","",D17+D15)</f>
        <v>14033.270000000002</v>
      </c>
      <c r="E18" s="41">
        <f>IF(E17="","",E17+E15)</f>
        <v>11078.654999999999</v>
      </c>
      <c r="F18" s="42">
        <f>IF(D18="","",IF(E18="","",IF(D18=0,0,IF(E18=0,0,(E18-D18)/D18))))</f>
        <v>-0.21054358677628257</v>
      </c>
      <c r="G18" s="43"/>
      <c r="H18" s="40">
        <f>IF(H17="","",H17+H15)</f>
        <v>2126.66</v>
      </c>
      <c r="I18" s="41">
        <f>IF(I17="","",I17+I15)</f>
        <v>2481.8599999999997</v>
      </c>
      <c r="J18" s="42">
        <f>IF(H18="","",IF(I18="","",IF(H18=0,0,IF(I18=0,0,(I18-H18)/H18))))</f>
        <v>0.16702246715506938</v>
      </c>
      <c r="L18" s="44">
        <f>IF(L17="","",L17+L15)</f>
        <v>48807.634</v>
      </c>
      <c r="M18" s="45">
        <f>IF(M17="","",M17+M15)</f>
        <v>61218.164000000004</v>
      </c>
      <c r="N18" s="42">
        <f>IF(L18="","",IF(M18="","",IF(L18=0,0,IF(M18=0,0,(M18-L18)/L18))))</f>
        <v>0.2542743620803255</v>
      </c>
      <c r="P18" s="44">
        <f>IF(P17="","",P17+P15)</f>
        <v>1715.6</v>
      </c>
      <c r="Q18" s="45">
        <f>IF(Q17="","",Q17+Q15)</f>
        <v>1384.95</v>
      </c>
      <c r="R18" s="42">
        <f>IF(P18="","",IF(Q18="","",IF(P18=0,0,IF(Q18=0,0,(Q18-P18)/P18))))</f>
        <v>-0.19273140592212631</v>
      </c>
      <c r="T18" s="44">
        <f>IF(T17="","",T17+T15)</f>
        <v>81277.20299999998</v>
      </c>
      <c r="U18" s="45">
        <f>IF(U17="","",U17+U15)</f>
        <v>83594.666</v>
      </c>
      <c r="V18" s="42">
        <f>IF(T18="","",IF(U18="","",IF(T18=0,0,IF(U18=0,0,(U18-T18)/T18))))</f>
        <v>0.02851307518542461</v>
      </c>
      <c r="X18" s="44">
        <f>IF(X17="","",X17+X15)</f>
        <v>19150.363499999996</v>
      </c>
      <c r="Y18" s="45">
        <f>IF(Y17="","",Y17+Y15)</f>
        <v>12655.77</v>
      </c>
      <c r="Z18" s="42">
        <f>IF(X18="","",IF(Y18="","",IF(X18=0,0,IF(Y18=0,0,(Y18-X18)/X18))))</f>
        <v>-0.339136826306195</v>
      </c>
      <c r="AB18" s="40">
        <f>IF(AB17="","",AB17+AB15)</f>
        <v>10917.146</v>
      </c>
      <c r="AC18" s="41">
        <f>IF(AC17="","",AC17+AC15)</f>
        <v>10452.926</v>
      </c>
      <c r="AD18" s="42">
        <f>IF(AB18="","",IF(AC18="","",IF(AB18=0,0,IF(AC18=0,0,(AC18-AB18)/AB18))))</f>
        <v>-0.04252210238829829</v>
      </c>
    </row>
    <row r="19" spans="1:30" ht="15" customHeight="1">
      <c r="A19" s="46"/>
      <c r="D19" s="40"/>
      <c r="E19" s="41"/>
      <c r="F19" s="42"/>
      <c r="G19" s="43"/>
      <c r="H19" s="40"/>
      <c r="I19" s="41"/>
      <c r="J19" s="42"/>
      <c r="L19" s="44"/>
      <c r="M19" s="45"/>
      <c r="N19" s="42"/>
      <c r="P19" s="44"/>
      <c r="Q19" s="45"/>
      <c r="R19" s="42"/>
      <c r="T19" s="44"/>
      <c r="U19" s="45"/>
      <c r="V19" s="42"/>
      <c r="X19" s="44"/>
      <c r="Y19" s="45"/>
      <c r="Z19" s="42"/>
      <c r="AB19" s="40"/>
      <c r="AC19" s="41"/>
      <c r="AD19" s="42"/>
    </row>
    <row r="20" spans="1:30" ht="15" customHeight="1">
      <c r="A20" s="37" t="s">
        <v>7</v>
      </c>
      <c r="B20" s="38"/>
      <c r="C20" s="39"/>
      <c r="D20" s="40">
        <v>6527.289</v>
      </c>
      <c r="E20" s="41">
        <v>5396.358</v>
      </c>
      <c r="F20" s="42">
        <f>IF(D20="","",IF(E20="","",IF(D20=0,0,IF(E20=0,0,(E20-D20)/D20))))</f>
        <v>-0.17326197752236797</v>
      </c>
      <c r="G20" s="43"/>
      <c r="H20" s="40">
        <v>980.99</v>
      </c>
      <c r="I20" s="41">
        <v>1085.3049999999998</v>
      </c>
      <c r="J20" s="42">
        <f>IF(H20="","",IF(I20="","",IF(H20=0,0,IF(I20=0,0,(I20-H20)/H20))))</f>
        <v>0.10633645602911326</v>
      </c>
      <c r="L20" s="44">
        <v>24837.961000000003</v>
      </c>
      <c r="M20" s="45">
        <v>26604.1</v>
      </c>
      <c r="N20" s="42">
        <f>IF(L20="","",IF(M20="","",IF(L20=0,0,IF(M20=0,0,(M20-L20)/L20))))</f>
        <v>0.07110644066153399</v>
      </c>
      <c r="P20" s="44">
        <v>741.55</v>
      </c>
      <c r="Q20" s="45">
        <v>745.2</v>
      </c>
      <c r="R20" s="42">
        <f>IF(P20="","",IF(Q20="","",IF(P20=0,0,IF(Q20=0,0,(Q20-P20)/P20))))</f>
        <v>0.0049221225810802925</v>
      </c>
      <c r="T20" s="44">
        <v>39975.6741</v>
      </c>
      <c r="U20" s="45">
        <v>40511.1111</v>
      </c>
      <c r="V20" s="42">
        <f>IF(T20="","",IF(U20="","",IF(T20=0,0,IF(U20=0,0,(U20-T20)/T20))))</f>
        <v>0.013394070570532428</v>
      </c>
      <c r="X20" s="44">
        <v>12791.405999999999</v>
      </c>
      <c r="Y20" s="45">
        <v>8148.458999999999</v>
      </c>
      <c r="Z20" s="42">
        <f>IF(X20="","",IF(Y20="","",IF(X20=0,0,IF(Y20=0,0,(Y20-X20)/X20))))</f>
        <v>-0.3629739373451207</v>
      </c>
      <c r="AB20" s="40">
        <v>6005.209000000001</v>
      </c>
      <c r="AC20" s="41">
        <v>5876.819</v>
      </c>
      <c r="AD20" s="42">
        <f>IF(AB20="","",IF(AC20="","",IF(AB20=0,0,IF(AC20=0,0,(AC20-AB20)/AB20))))</f>
        <v>-0.021379772127831074</v>
      </c>
    </row>
    <row r="21" spans="1:30" ht="15" customHeight="1">
      <c r="A21" s="46"/>
      <c r="B21" s="47" t="s">
        <v>4</v>
      </c>
      <c r="C21" s="48"/>
      <c r="D21" s="41">
        <f>IF(D20="","",D20+D18)</f>
        <v>20560.559</v>
      </c>
      <c r="E21" s="41">
        <f>IF(E20="","",E20+E18)</f>
        <v>16475.013</v>
      </c>
      <c r="F21" s="42">
        <f>IF(D21="","",IF(E21="","",IF(D21=0,0,IF(E21=0,0,(E21-D21)/D21))))</f>
        <v>-0.19870792423493944</v>
      </c>
      <c r="G21" s="43"/>
      <c r="H21" s="40">
        <f>IF(H20="","",H20+H18)</f>
        <v>3107.6499999999996</v>
      </c>
      <c r="I21" s="41">
        <f>IF(I20="","",I20+I18)</f>
        <v>3567.1649999999995</v>
      </c>
      <c r="J21" s="42">
        <f>IF(H21="","",IF(I21="","",IF(H21=0,0,IF(I21=0,0,(I21-H21)/H21))))</f>
        <v>0.14786575064759544</v>
      </c>
      <c r="L21" s="44">
        <f>IF(L20="","",L20+L18)</f>
        <v>73645.595</v>
      </c>
      <c r="M21" s="45">
        <f>IF(M20="","",M20+M18)</f>
        <v>87822.264</v>
      </c>
      <c r="N21" s="42">
        <f>IF(L21="","",IF(M21="","",IF(L21=0,0,IF(M21=0,0,(M21-L21)/L21))))</f>
        <v>0.19249853300798228</v>
      </c>
      <c r="P21" s="44">
        <f>IF(P20="","",P20+P18)</f>
        <v>2457.1499999999996</v>
      </c>
      <c r="Q21" s="45">
        <f>IF(Q20="","",Q20+Q18)</f>
        <v>2130.15</v>
      </c>
      <c r="R21" s="42">
        <f>IF(P21="","",IF(Q21="","",IF(P21=0,0,IF(Q21=0,0,(Q21-P21)/P21))))</f>
        <v>-0.13308100848544027</v>
      </c>
      <c r="T21" s="44">
        <f>IF(T20="","",T20+T18)</f>
        <v>121252.87709999998</v>
      </c>
      <c r="U21" s="45">
        <f>IF(U20="","",U20+U18)</f>
        <v>124105.7771</v>
      </c>
      <c r="V21" s="42">
        <f>IF(T21="","",IF(U21="","",IF(T21=0,0,IF(U21=0,0,(U21-T21)/T21))))</f>
        <v>0.023528513864847694</v>
      </c>
      <c r="X21" s="44">
        <f>IF(X20="","",X20+X18)</f>
        <v>31941.769499999995</v>
      </c>
      <c r="Y21" s="45">
        <f>IF(Y20="","",Y20+Y18)</f>
        <v>20804.229</v>
      </c>
      <c r="Z21" s="42">
        <f>IF(X21="","",IF(Y21="","",IF(X21=0,0,IF(Y21=0,0,(Y21-X21)/X21))))</f>
        <v>-0.34868263951375633</v>
      </c>
      <c r="AB21" s="40">
        <f>IF(AB20="","",AB20+AB18)</f>
        <v>16922.355000000003</v>
      </c>
      <c r="AC21" s="41">
        <f>IF(AC20="","",AC20+AC18)</f>
        <v>16329.744999999999</v>
      </c>
      <c r="AD21" s="42">
        <f>IF(AB21="","",IF(AC21="","",IF(AB21=0,0,IF(AC21=0,0,(AC21-AB21)/AB21))))</f>
        <v>-0.035019357530320344</v>
      </c>
    </row>
    <row r="22" spans="1:30" ht="15" customHeight="1">
      <c r="A22" s="46"/>
      <c r="D22" s="40"/>
      <c r="E22" s="41"/>
      <c r="F22" s="42"/>
      <c r="G22" s="43"/>
      <c r="H22" s="40"/>
      <c r="I22" s="41"/>
      <c r="J22" s="42"/>
      <c r="L22" s="44"/>
      <c r="M22" s="45"/>
      <c r="N22" s="42"/>
      <c r="P22" s="44"/>
      <c r="Q22" s="45"/>
      <c r="R22" s="42"/>
      <c r="T22" s="44"/>
      <c r="U22" s="45"/>
      <c r="V22" s="42"/>
      <c r="X22" s="44"/>
      <c r="Y22" s="45"/>
      <c r="Z22" s="42"/>
      <c r="AB22" s="40"/>
      <c r="AC22" s="41"/>
      <c r="AD22" s="42"/>
    </row>
    <row r="23" spans="1:30" ht="15" customHeight="1">
      <c r="A23" s="37" t="s">
        <v>8</v>
      </c>
      <c r="B23" s="38"/>
      <c r="C23" s="39"/>
      <c r="D23" s="40">
        <v>6916.575000000001</v>
      </c>
      <c r="E23" s="41">
        <v>5381.986</v>
      </c>
      <c r="F23" s="42">
        <f>IF(D23="","",IF(E23="","",IF(D23=0,0,IF(E23=0,0,(E23-D23)/D23))))</f>
        <v>-0.2218712296187059</v>
      </c>
      <c r="G23" s="43"/>
      <c r="H23" s="40">
        <v>1158.065</v>
      </c>
      <c r="I23" s="41">
        <v>931.625</v>
      </c>
      <c r="J23" s="42">
        <f>IF(H23="","",IF(I23="","",IF(H23=0,0,IF(I23=0,0,(I23-H23)/H23))))</f>
        <v>-0.1955330659332594</v>
      </c>
      <c r="L23" s="44">
        <v>22905.667999999998</v>
      </c>
      <c r="M23" s="45">
        <v>21061.5</v>
      </c>
      <c r="N23" s="42">
        <f>IF(L23="","",IF(M23="","",IF(L23=0,0,IF(M23=0,0,(M23-L23)/L23))))</f>
        <v>-0.08051142625484653</v>
      </c>
      <c r="P23" s="44">
        <v>762.575</v>
      </c>
      <c r="Q23" s="45">
        <v>684.85</v>
      </c>
      <c r="R23" s="42">
        <f>IF(P23="","",IF(Q23="","",IF(P23=0,0,IF(Q23=0,0,(Q23-P23)/P23))))</f>
        <v>-0.10192440087860213</v>
      </c>
      <c r="T23" s="44">
        <v>34370.32819999999</v>
      </c>
      <c r="U23" s="45">
        <v>36605.454199999986</v>
      </c>
      <c r="V23" s="42">
        <f>IF(T23="","",IF(U23="","",IF(T23=0,0,IF(U23=0,0,(U23-T23)/T23))))</f>
        <v>0.06503068539217491</v>
      </c>
      <c r="X23" s="44">
        <v>10465.273000000003</v>
      </c>
      <c r="Y23" s="45">
        <v>5665.4310000000005</v>
      </c>
      <c r="Z23" s="42">
        <f>IF(X23="","",IF(Y23="","",IF(X23=0,0,IF(Y23=0,0,(Y23-X23)/X23))))</f>
        <v>-0.45864470042969746</v>
      </c>
      <c r="AB23" s="40">
        <v>5029.835</v>
      </c>
      <c r="AC23" s="41">
        <v>5599.38</v>
      </c>
      <c r="AD23" s="42">
        <f>IF(AB23="","",IF(AC23="","",IF(AB23=0,0,IF(AC23=0,0,(AC23-AB23)/AB23))))</f>
        <v>0.11323333668003027</v>
      </c>
    </row>
    <row r="24" spans="1:30" ht="15" customHeight="1">
      <c r="A24" s="46"/>
      <c r="B24" s="47" t="s">
        <v>4</v>
      </c>
      <c r="C24" s="48"/>
      <c r="D24" s="41">
        <f>IF(D23="","",D23+D21)</f>
        <v>27477.134000000002</v>
      </c>
      <c r="E24" s="41">
        <f>IF(E23="","",E23+E21)</f>
        <v>21856.999</v>
      </c>
      <c r="F24" s="42">
        <f>IF(D24="","",IF(E24="","",IF(D24=0,0,IF(E24=0,0,(E24-D24)/D24))))</f>
        <v>-0.2045386174555178</v>
      </c>
      <c r="G24" s="43"/>
      <c r="H24" s="40">
        <f>IF(H23="","",H23+H21)</f>
        <v>4265.715</v>
      </c>
      <c r="I24" s="41">
        <f>IF(I23="","",I23+I21)</f>
        <v>4498.789999999999</v>
      </c>
      <c r="J24" s="42">
        <f>IF(H24="","",IF(I24="","",IF(H24=0,0,IF(I24=0,0,(I24-H24)/H24))))</f>
        <v>0.054639140214477265</v>
      </c>
      <c r="L24" s="44">
        <f>IF(L23="","",L23+L21)</f>
        <v>96551.263</v>
      </c>
      <c r="M24" s="45">
        <f>IF(M23="","",M23+M21)</f>
        <v>108883.764</v>
      </c>
      <c r="N24" s="42">
        <f>IF(L24="","",IF(M24="","",IF(L24=0,0,IF(M24=0,0,(M24-L24)/L24))))</f>
        <v>0.12773008469086508</v>
      </c>
      <c r="P24" s="44">
        <f>IF(P23="","",P23+P21)</f>
        <v>3219.7249999999995</v>
      </c>
      <c r="Q24" s="45">
        <f>IF(Q23="","",Q23+Q21)</f>
        <v>2815</v>
      </c>
      <c r="R24" s="42">
        <f>IF(P24="","",IF(Q24="","",IF(P24=0,0,IF(Q24=0,0,(Q24-P24)/P24))))</f>
        <v>-0.12570172918494577</v>
      </c>
      <c r="T24" s="44">
        <f>IF(T23="","",T23+T21)</f>
        <v>155623.20529999997</v>
      </c>
      <c r="U24" s="45">
        <f>IF(U23="","",U23+U21)</f>
        <v>160711.23129999998</v>
      </c>
      <c r="V24" s="42">
        <f>IF(T24="","",IF(U24="","",IF(T24=0,0,IF(U24=0,0,(U24-T24)/T24))))</f>
        <v>0.032694520011920185</v>
      </c>
      <c r="X24" s="44">
        <f>IF(X23="","",X23+X21)</f>
        <v>42407.042499999996</v>
      </c>
      <c r="Y24" s="45">
        <f>IF(Y23="","",Y23+Y21)</f>
        <v>26469.66</v>
      </c>
      <c r="Z24" s="42">
        <f>IF(X24="","",IF(Y24="","",IF(X24=0,0,IF(Y24=0,0,(Y24-X24)/X24))))</f>
        <v>-0.375819240400931</v>
      </c>
      <c r="AB24" s="40">
        <f>IF(AB23="","",AB23+AB21)</f>
        <v>21952.190000000002</v>
      </c>
      <c r="AC24" s="41">
        <f>IF(AC23="","",AC23+AC21)</f>
        <v>21929.125</v>
      </c>
      <c r="AD24" s="42">
        <f>IF(AB24="","",IF(AC24="","",IF(AB24=0,0,IF(AC24=0,0,(AC24-AB24)/AB24))))</f>
        <v>-0.0010506924366089363</v>
      </c>
    </row>
    <row r="25" spans="1:30" ht="15" customHeight="1">
      <c r="A25" s="46"/>
      <c r="D25" s="40"/>
      <c r="E25" s="41"/>
      <c r="F25" s="42"/>
      <c r="G25" s="43"/>
      <c r="H25" s="40"/>
      <c r="I25" s="41"/>
      <c r="J25" s="42"/>
      <c r="L25" s="44"/>
      <c r="M25" s="45"/>
      <c r="N25" s="42"/>
      <c r="P25" s="44"/>
      <c r="Q25" s="45"/>
      <c r="R25" s="42"/>
      <c r="T25" s="44"/>
      <c r="U25" s="45"/>
      <c r="V25" s="42"/>
      <c r="X25" s="44"/>
      <c r="Y25" s="45"/>
      <c r="Z25" s="42"/>
      <c r="AB25" s="40"/>
      <c r="AC25" s="41"/>
      <c r="AD25" s="42"/>
    </row>
    <row r="26" spans="1:30" ht="15" customHeight="1">
      <c r="A26" s="37" t="s">
        <v>9</v>
      </c>
      <c r="B26" s="38"/>
      <c r="C26" s="39"/>
      <c r="D26" s="40">
        <v>6113.523</v>
      </c>
      <c r="E26" s="41">
        <v>3972.275</v>
      </c>
      <c r="F26" s="42">
        <f>IF(D26="","",IF(E26="","",IF(D26=0,0,IF(E26=0,0,(E26-D26)/D26))))</f>
        <v>-0.35024780310796244</v>
      </c>
      <c r="G26" s="43"/>
      <c r="H26" s="40">
        <v>1049.925</v>
      </c>
      <c r="I26" s="41">
        <v>935.675</v>
      </c>
      <c r="J26" s="42">
        <f>IF(H26="","",IF(I26="","",IF(H26=0,0,IF(I26=0,0,(I26-H26)/H26))))</f>
        <v>-0.10881729647355765</v>
      </c>
      <c r="L26" s="44">
        <v>20055.367000000002</v>
      </c>
      <c r="M26" s="45">
        <v>17498.475</v>
      </c>
      <c r="N26" s="42">
        <f>IF(L26="","",IF(M26="","",IF(L26=0,0,IF(M26=0,0,(M26-L26)/L26))))</f>
        <v>-0.12749165846728225</v>
      </c>
      <c r="P26" s="44">
        <v>777.35</v>
      </c>
      <c r="Q26" s="45">
        <v>519.325</v>
      </c>
      <c r="R26" s="42">
        <f>IF(P26="","",IF(Q26="","",IF(P26=0,0,IF(Q26=0,0,(Q26-P26)/P26))))</f>
        <v>-0.33192898951566213</v>
      </c>
      <c r="T26" s="44">
        <v>34450.6034</v>
      </c>
      <c r="U26" s="45">
        <v>36506.5304</v>
      </c>
      <c r="V26" s="42">
        <f>IF(T26="","",IF(U26="","",IF(T26=0,0,IF(U26=0,0,(U26-T26)/T26))))</f>
        <v>0.05967753238249532</v>
      </c>
      <c r="X26" s="44">
        <v>9776.856</v>
      </c>
      <c r="Y26" s="45">
        <v>6038.542</v>
      </c>
      <c r="Z26" s="42">
        <f>IF(X26="","",IF(Y26="","",IF(X26=0,0,IF(Y26=0,0,(Y26-X26)/X26))))</f>
        <v>-0.38236361464258034</v>
      </c>
      <c r="AB26" s="40">
        <v>4991.8769999999995</v>
      </c>
      <c r="AC26" s="41">
        <v>5568.117</v>
      </c>
      <c r="AD26" s="42">
        <f>IF(AB26="","",IF(AC26="","",IF(AB26=0,0,IF(AC26=0,0,(AC26-AB26)/AB26))))</f>
        <v>0.11543553657271619</v>
      </c>
    </row>
    <row r="27" spans="1:30" ht="15" customHeight="1">
      <c r="A27" s="46"/>
      <c r="B27" s="47" t="s">
        <v>4</v>
      </c>
      <c r="C27" s="48"/>
      <c r="D27" s="41">
        <f>IF(D26="","",D26+D24)</f>
        <v>33590.657</v>
      </c>
      <c r="E27" s="41">
        <f>IF(E26="","",E26+E24)</f>
        <v>25829.274</v>
      </c>
      <c r="F27" s="42">
        <f>IF(D27="","",IF(E27="","",IF(D27=0,0,IF(E27=0,0,(E27-D27)/D27))))</f>
        <v>-0.23105779086130998</v>
      </c>
      <c r="G27" s="43"/>
      <c r="H27" s="40">
        <f>IF(H26="","",H26+H24)</f>
        <v>5315.64</v>
      </c>
      <c r="I27" s="41">
        <f>IF(I26="","",I26+I24)</f>
        <v>5434.464999999999</v>
      </c>
      <c r="J27" s="42">
        <f>IF(H27="","",IF(I27="","",IF(H27=0,0,IF(I27=0,0,(I27-H27)/H27))))</f>
        <v>0.022353846385383302</v>
      </c>
      <c r="L27" s="44">
        <f>IF(L26="","",L26+L24)</f>
        <v>116606.63</v>
      </c>
      <c r="M27" s="45">
        <f>IF(M26="","",M26+M24)</f>
        <v>126382.239</v>
      </c>
      <c r="N27" s="42">
        <f>IF(L27="","",IF(M27="","",IF(L27=0,0,IF(M27=0,0,(M27-L27)/L27))))</f>
        <v>0.08383407530086408</v>
      </c>
      <c r="P27" s="44">
        <f>IF(P26="","",P26+P24)</f>
        <v>3997.0749999999994</v>
      </c>
      <c r="Q27" s="45">
        <f>IF(Q26="","",Q26+Q24)</f>
        <v>3334.325</v>
      </c>
      <c r="R27" s="42">
        <f>IF(P27="","",IF(Q27="","",IF(P27=0,0,IF(Q27=0,0,(Q27-P27)/P27))))</f>
        <v>-0.16580874764671658</v>
      </c>
      <c r="T27" s="44">
        <f>IF(T26="","",T26+T24)</f>
        <v>190073.80869999997</v>
      </c>
      <c r="U27" s="45">
        <f>IF(U26="","",U26+U24)</f>
        <v>197217.76169999997</v>
      </c>
      <c r="V27" s="42">
        <f>IF(T27="","",IF(U27="","",IF(T27=0,0,IF(U27=0,0,(U27-T27)/T27))))</f>
        <v>0.037585152046253546</v>
      </c>
      <c r="X27" s="44">
        <f>IF(X26="","",X26+X24)</f>
        <v>52183.898499999996</v>
      </c>
      <c r="Y27" s="45">
        <f>IF(Y26="","",Y26+Y24)</f>
        <v>32508.202</v>
      </c>
      <c r="Z27" s="42">
        <f>IF(X27="","",IF(Y27="","",IF(X27=0,0,IF(Y27=0,0,(Y27-X27)/X27))))</f>
        <v>-0.3770453543251468</v>
      </c>
      <c r="AB27" s="40">
        <f>IF(AB26="","",AB26+AB24)</f>
        <v>26944.067000000003</v>
      </c>
      <c r="AC27" s="41">
        <f>IF(AC26="","",AC26+AC24)</f>
        <v>27497.242</v>
      </c>
      <c r="AD27" s="42">
        <f>IF(AB27="","",IF(AC27="","",IF(AB27=0,0,IF(AC27=0,0,(AC27-AB27)/AB27))))</f>
        <v>0.020530493781803452</v>
      </c>
    </row>
    <row r="28" spans="1:30" ht="15" customHeight="1">
      <c r="A28" s="46"/>
      <c r="D28" s="40"/>
      <c r="E28" s="41"/>
      <c r="F28" s="42"/>
      <c r="G28" s="43"/>
      <c r="H28" s="40"/>
      <c r="I28" s="41"/>
      <c r="J28" s="42"/>
      <c r="L28" s="44"/>
      <c r="M28" s="45"/>
      <c r="N28" s="42"/>
      <c r="P28" s="44"/>
      <c r="Q28" s="45"/>
      <c r="R28" s="42"/>
      <c r="T28" s="44"/>
      <c r="U28" s="45"/>
      <c r="V28" s="42"/>
      <c r="X28" s="44"/>
      <c r="Y28" s="45"/>
      <c r="Z28" s="42"/>
      <c r="AB28" s="40"/>
      <c r="AC28" s="41"/>
      <c r="AD28" s="42"/>
    </row>
    <row r="29" spans="1:30" ht="15" customHeight="1">
      <c r="A29" s="37" t="s">
        <v>10</v>
      </c>
      <c r="B29" s="38"/>
      <c r="C29" s="39"/>
      <c r="D29" s="40">
        <v>5389.204</v>
      </c>
      <c r="E29" s="41">
        <v>2999.2870000000003</v>
      </c>
      <c r="F29" s="42">
        <f>IF(D29="","",IF(E29="","",IF(D29=0,0,IF(E29=0,0,(E29-D29)/D29))))</f>
        <v>-0.44346382137324913</v>
      </c>
      <c r="G29" s="43"/>
      <c r="H29" s="40">
        <v>970.4499999999999</v>
      </c>
      <c r="I29" s="41">
        <v>795.75</v>
      </c>
      <c r="J29" s="42">
        <f>IF(H29="","",IF(I29="","",IF(H29=0,0,IF(I29=0,0,(I29-H29)/H29))))</f>
        <v>-0.18001957854603529</v>
      </c>
      <c r="L29" s="44">
        <v>14811.011999999999</v>
      </c>
      <c r="M29" s="45">
        <v>12570.182</v>
      </c>
      <c r="N29" s="42">
        <f>IF(L29="","",IF(M29="","",IF(L29=0,0,IF(M29=0,0,(M29-L29)/L29))))</f>
        <v>-0.1512948608778386</v>
      </c>
      <c r="P29" s="44">
        <v>688.225</v>
      </c>
      <c r="Q29" s="45">
        <v>373.20000000000005</v>
      </c>
      <c r="R29" s="42">
        <f>IF(P29="","",IF(Q29="","",IF(P29=0,0,IF(Q29=0,0,(Q29-P29)/P29))))</f>
        <v>-0.4577354789494714</v>
      </c>
      <c r="T29" s="44">
        <v>31348.683399999998</v>
      </c>
      <c r="U29" s="45">
        <v>31972.976400000003</v>
      </c>
      <c r="V29" s="42">
        <f>IF(T29="","",IF(U29="","",IF(T29=0,0,IF(U29=0,0,(U29-T29)/T29))))</f>
        <v>0.019914488657600374</v>
      </c>
      <c r="X29" s="44">
        <v>6833.4980000000005</v>
      </c>
      <c r="Y29" s="45">
        <v>2506.894</v>
      </c>
      <c r="Z29" s="42">
        <f>IF(X29="","",IF(Y29="","",IF(X29=0,0,IF(Y29=0,0,(Y29-X29)/X29))))</f>
        <v>-0.6331463036939501</v>
      </c>
      <c r="AB29" s="40">
        <v>4486.441</v>
      </c>
      <c r="AC29" s="41">
        <v>4471.191</v>
      </c>
      <c r="AD29" s="42">
        <f>IF(AB29="","",IF(AC29="","",IF(AB29=0,0,IF(AC29=0,0,(AC29-AB29)/AB29))))</f>
        <v>-0.0033991308478145596</v>
      </c>
    </row>
    <row r="30" spans="1:30" ht="15" customHeight="1">
      <c r="A30" s="46"/>
      <c r="B30" s="47" t="s">
        <v>4</v>
      </c>
      <c r="C30" s="48"/>
      <c r="D30" s="41">
        <f>IF(D29="","",D29+D27)</f>
        <v>38979.861</v>
      </c>
      <c r="E30" s="41">
        <f>IF(E29="","",E29+E27)</f>
        <v>28828.561</v>
      </c>
      <c r="F30" s="42">
        <f>IF(D30="","",IF(E30="","",IF(D30=0,0,IF(E30=0,0,(E30-D30)/D30))))</f>
        <v>-0.2604242226517944</v>
      </c>
      <c r="G30" s="43"/>
      <c r="H30" s="40">
        <f>IF(H29="","",H29+H27)</f>
        <v>6286.09</v>
      </c>
      <c r="I30" s="41">
        <f>IF(I29="","",I29+I27)</f>
        <v>6230.214999999999</v>
      </c>
      <c r="J30" s="42">
        <f>IF(H30="","",IF(I30="","",IF(H30=0,0,IF(I30=0,0,(I30-H30)/H30))))</f>
        <v>-0.008888673245212987</v>
      </c>
      <c r="L30" s="44">
        <f>IF(L29="","",L29+L27)</f>
        <v>131417.642</v>
      </c>
      <c r="M30" s="45">
        <f>IF(M29="","",M29+M27)</f>
        <v>138952.421</v>
      </c>
      <c r="N30" s="42">
        <f>IF(L30="","",IF(M30="","",IF(L30=0,0,IF(M30=0,0,(M30-L30)/L30))))</f>
        <v>0.057334608088615756</v>
      </c>
      <c r="P30" s="44">
        <f>IF(P29="","",P29+P27)</f>
        <v>4685.299999999999</v>
      </c>
      <c r="Q30" s="45">
        <f>IF(Q29="","",Q29+Q27)</f>
        <v>3707.5249999999996</v>
      </c>
      <c r="R30" s="42">
        <f>IF(P30="","",IF(Q30="","",IF(P30=0,0,IF(Q30=0,0,(Q30-P30)/P30))))</f>
        <v>-0.20868994514758923</v>
      </c>
      <c r="T30" s="44">
        <f>IF(T29="","",T29+T27)</f>
        <v>221422.49209999997</v>
      </c>
      <c r="U30" s="45">
        <f>IF(U29="","",U29+U27)</f>
        <v>229190.7381</v>
      </c>
      <c r="V30" s="42">
        <f>IF(T30="","",IF(U30="","",IF(T30=0,0,IF(U30=0,0,(U30-T30)/T30))))</f>
        <v>0.03508336450522686</v>
      </c>
      <c r="X30" s="44">
        <f>IF(X29="","",X29+X27)</f>
        <v>59017.396499999995</v>
      </c>
      <c r="Y30" s="45">
        <f>IF(Y29="","",Y29+Y27)</f>
        <v>35015.096</v>
      </c>
      <c r="Z30" s="42">
        <f>IF(X30="","",IF(Y30="","",IF(X30=0,0,IF(Y30=0,0,(Y30-X30)/X30))))</f>
        <v>-0.40669873500773623</v>
      </c>
      <c r="AB30" s="40">
        <f>IF(AB29="","",AB29+AB27)</f>
        <v>31430.508</v>
      </c>
      <c r="AC30" s="41">
        <f>IF(AC29="","",AC29+AC27)</f>
        <v>31968.432999999997</v>
      </c>
      <c r="AD30" s="42">
        <f>IF(AB30="","",IF(AC30="","",IF(AB30=0,0,IF(AC30=0,0,(AC30-AB30)/AB30))))</f>
        <v>0.017114740875330287</v>
      </c>
    </row>
    <row r="31" spans="1:30" ht="15" customHeight="1">
      <c r="A31" s="46"/>
      <c r="D31" s="40"/>
      <c r="E31" s="41"/>
      <c r="F31" s="42"/>
      <c r="G31" s="43"/>
      <c r="H31" s="40"/>
      <c r="I31" s="41"/>
      <c r="J31" s="42"/>
      <c r="L31" s="44"/>
      <c r="M31" s="45"/>
      <c r="N31" s="42"/>
      <c r="P31" s="44"/>
      <c r="Q31" s="45"/>
      <c r="R31" s="42"/>
      <c r="T31" s="44"/>
      <c r="U31" s="45"/>
      <c r="V31" s="42"/>
      <c r="X31" s="44"/>
      <c r="Y31" s="45"/>
      <c r="Z31" s="42"/>
      <c r="AB31" s="40"/>
      <c r="AC31" s="41"/>
      <c r="AD31" s="42"/>
    </row>
    <row r="32" spans="1:30" ht="15" customHeight="1">
      <c r="A32" s="37" t="s">
        <v>11</v>
      </c>
      <c r="B32" s="38"/>
      <c r="C32" s="39"/>
      <c r="D32" s="40">
        <v>3692.051</v>
      </c>
      <c r="E32" s="41">
        <v>2253.0750000000003</v>
      </c>
      <c r="F32" s="42">
        <f>IF(D32="","",IF(E32="","",IF(D32=0,0,IF(E32=0,0,(E32-D32)/D32))))</f>
        <v>-0.38974976239493975</v>
      </c>
      <c r="G32" s="43"/>
      <c r="H32" s="40">
        <v>931.6999999999999</v>
      </c>
      <c r="I32" s="41">
        <v>615.025</v>
      </c>
      <c r="J32" s="42">
        <f>IF(H32="","",IF(I32="","",IF(H32=0,0,IF(I32=0,0,(I32-H32)/H32))))</f>
        <v>-0.3398894493935816</v>
      </c>
      <c r="L32" s="44">
        <v>10204.024</v>
      </c>
      <c r="M32" s="45">
        <v>7816.65</v>
      </c>
      <c r="N32" s="42">
        <f>IF(L32="","",IF(M32="","",IF(L32=0,0,IF(M32=0,0,(M32-L32)/L32))))</f>
        <v>-0.2339639734285219</v>
      </c>
      <c r="P32" s="44">
        <v>433.875</v>
      </c>
      <c r="Q32" s="45">
        <v>269.125</v>
      </c>
      <c r="R32" s="42">
        <f>IF(P32="","",IF(Q32="","",IF(P32=0,0,IF(Q32=0,0,(Q32-P32)/P32))))</f>
        <v>-0.379717660616537</v>
      </c>
      <c r="T32" s="44">
        <v>26570.524999999994</v>
      </c>
      <c r="U32" s="45">
        <v>26046.687</v>
      </c>
      <c r="V32" s="42">
        <f>IF(T32="","",IF(U32="","",IF(T32=0,0,IF(U32=0,0,(U32-T32)/T32))))</f>
        <v>-0.01971500374945518</v>
      </c>
      <c r="X32" s="44">
        <v>3712.1150000000007</v>
      </c>
      <c r="Y32" s="45">
        <v>1879.4509999999998</v>
      </c>
      <c r="Z32" s="42">
        <f>IF(X32="","",IF(Y32="","",IF(X32=0,0,IF(Y32=0,0,(Y32-X32)/X32))))</f>
        <v>-0.49369806700492863</v>
      </c>
      <c r="AB32" s="40">
        <v>3049.315</v>
      </c>
      <c r="AC32" s="41">
        <v>3183.525</v>
      </c>
      <c r="AD32" s="42">
        <f>IF(AB32="","",IF(AC32="","",IF(AB32=0,0,IF(AC32=0,0,(AC32-AB32)/AB32))))</f>
        <v>0.04401316361215553</v>
      </c>
    </row>
    <row r="33" spans="1:30" ht="15" customHeight="1">
      <c r="A33" s="46"/>
      <c r="B33" s="47" t="s">
        <v>4</v>
      </c>
      <c r="C33" s="48"/>
      <c r="D33" s="41">
        <f>IF(D32="","",D32+D30)</f>
        <v>42671.912</v>
      </c>
      <c r="E33" s="41">
        <f>IF(E32="","",E32+E30)</f>
        <v>31081.636000000002</v>
      </c>
      <c r="F33" s="42">
        <f>IF(D33="","",IF(E33="","",IF(D33=0,0,IF(E33=0,0,(E33-D33)/D33))))</f>
        <v>-0.2716137022404807</v>
      </c>
      <c r="G33" s="43"/>
      <c r="H33" s="40">
        <f>IF(H32="","",H32+H30)</f>
        <v>7217.79</v>
      </c>
      <c r="I33" s="41">
        <f>IF(I32="","",I32+I30)</f>
        <v>6845.239999999999</v>
      </c>
      <c r="J33" s="42">
        <f>IF(H33="","",IF(I33="","",IF(H33=0,0,IF(I33=0,0,(I33-H33)/H33))))</f>
        <v>-0.05161552220277967</v>
      </c>
      <c r="L33" s="44">
        <f>IF(L32="","",L32+L30)</f>
        <v>141621.666</v>
      </c>
      <c r="M33" s="45">
        <f>IF(M32="","",M32+M30)</f>
        <v>146769.071</v>
      </c>
      <c r="N33" s="42">
        <f>IF(L33="","",IF(M33="","",IF(L33=0,0,IF(M33=0,0,(M33-L33)/L33))))</f>
        <v>0.03634616895412033</v>
      </c>
      <c r="P33" s="44">
        <f>IF(P32="","",P32+P30)</f>
        <v>5119.174999999999</v>
      </c>
      <c r="Q33" s="45">
        <f>IF(Q32="","",Q32+Q30)</f>
        <v>3976.6499999999996</v>
      </c>
      <c r="R33" s="42">
        <f>IF(P33="","",IF(Q33="","",IF(P33=0,0,IF(Q33=0,0,(Q33-P33)/P33))))</f>
        <v>-0.2231853765499323</v>
      </c>
      <c r="T33" s="44">
        <f>IF(T32="","",T32+T30)</f>
        <v>247993.01709999997</v>
      </c>
      <c r="U33" s="45">
        <f>IF(U32="","",U32+U30)</f>
        <v>255237.4251</v>
      </c>
      <c r="V33" s="42">
        <f>IF(T33="","",IF(U33="","",IF(T33=0,0,IF(U33=0,0,(U33-T33)/T33))))</f>
        <v>0.02921214510277445</v>
      </c>
      <c r="X33" s="44">
        <f>IF(X32="","",X32+X30)</f>
        <v>62729.51149999999</v>
      </c>
      <c r="Y33" s="45">
        <f>IF(Y32="","",Y32+Y30)</f>
        <v>36894.547</v>
      </c>
      <c r="Z33" s="42">
        <f>IF(X33="","",IF(Y33="","",IF(X33=0,0,IF(Y33=0,0,(Y33-X33)/X33))))</f>
        <v>-0.4118470538384473</v>
      </c>
      <c r="AB33" s="40">
        <f>IF(AB32="","",AB32+AB30)</f>
        <v>34479.823000000004</v>
      </c>
      <c r="AC33" s="41">
        <f>IF(AC32="","",AC32+AC30)</f>
        <v>35151.958</v>
      </c>
      <c r="AD33" s="42">
        <f>IF(AB33="","",IF(AC33="","",IF(AB33=0,0,IF(AC33=0,0,(AC33-AB33)/AB33))))</f>
        <v>0.01949357454648171</v>
      </c>
    </row>
    <row r="34" spans="1:30" ht="15" customHeight="1">
      <c r="A34" s="46"/>
      <c r="D34" s="40"/>
      <c r="E34" s="41"/>
      <c r="F34" s="42"/>
      <c r="G34" s="43"/>
      <c r="H34" s="40"/>
      <c r="I34" s="41"/>
      <c r="J34" s="42"/>
      <c r="L34" s="44"/>
      <c r="M34" s="45"/>
      <c r="N34" s="42"/>
      <c r="P34" s="44"/>
      <c r="Q34" s="45"/>
      <c r="R34" s="42"/>
      <c r="T34" s="44"/>
      <c r="U34" s="45"/>
      <c r="V34" s="42"/>
      <c r="X34" s="44"/>
      <c r="Y34" s="45"/>
      <c r="Z34" s="42"/>
      <c r="AB34" s="40"/>
      <c r="AC34" s="41"/>
      <c r="AD34" s="42"/>
    </row>
    <row r="35" spans="1:30" ht="15" customHeight="1">
      <c r="A35" s="37" t="s">
        <v>12</v>
      </c>
      <c r="B35" s="38"/>
      <c r="C35" s="39"/>
      <c r="D35" s="40">
        <v>3700.556</v>
      </c>
      <c r="E35" s="41">
        <v>2287.651</v>
      </c>
      <c r="F35" s="42">
        <f>IF(D35="","",IF(E35="","",IF(D35=0,0,IF(E35=0,0,(E35-D35)/D35))))</f>
        <v>-0.3818088416983827</v>
      </c>
      <c r="G35" s="43"/>
      <c r="H35" s="40">
        <v>770.04</v>
      </c>
      <c r="I35" s="41">
        <v>822.5050000000001</v>
      </c>
      <c r="J35" s="42">
        <f>IF(H35="","",IF(I35="","",IF(H35=0,0,IF(I35=0,0,(I35-H35)/H35))))</f>
        <v>0.06813282426886934</v>
      </c>
      <c r="L35" s="44">
        <v>6310.414</v>
      </c>
      <c r="M35" s="45">
        <v>7304.2789999999995</v>
      </c>
      <c r="N35" s="42">
        <f>IF(L35="","",IF(M35="","",IF(L35=0,0,IF(M35=0,0,(M35-L35)/L35))))</f>
        <v>0.15749600580881062</v>
      </c>
      <c r="P35" s="44">
        <v>409.32500000000005</v>
      </c>
      <c r="Q35" s="45">
        <v>220.35</v>
      </c>
      <c r="R35" s="42">
        <f>IF(P35="","",IF(Q35="","",IF(P35=0,0,IF(Q35=0,0,(Q35-P35)/P35))))</f>
        <v>-0.4616747083613266</v>
      </c>
      <c r="T35" s="44">
        <v>27380.059999999998</v>
      </c>
      <c r="U35" s="45">
        <v>27109.039999999997</v>
      </c>
      <c r="V35" s="42">
        <f>IF(T35="","",IF(U35="","",IF(T35=0,0,IF(U35=0,0,(U35-T35)/T35))))</f>
        <v>-0.009898444342342582</v>
      </c>
      <c r="X35" s="44">
        <v>5691.249999999998</v>
      </c>
      <c r="Y35" s="45">
        <v>1067.594</v>
      </c>
      <c r="Z35" s="42">
        <f>IF(X35="","",IF(Y35="","",IF(X35=0,0,IF(Y35=0,0,(Y35-X35)/X35))))</f>
        <v>-0.8124148473533933</v>
      </c>
      <c r="AB35" s="40">
        <v>3323.4399999999996</v>
      </c>
      <c r="AC35" s="41">
        <v>3125.7349999999997</v>
      </c>
      <c r="AD35" s="42">
        <f>IF(AB35="","",IF(AC35="","",IF(AB35=0,0,IF(AC35=0,0,(AC35-AB35)/AB35))))</f>
        <v>-0.059488060563753206</v>
      </c>
    </row>
    <row r="36" spans="1:30" ht="15" customHeight="1">
      <c r="A36" s="46"/>
      <c r="B36" s="47" t="s">
        <v>4</v>
      </c>
      <c r="C36" s="48"/>
      <c r="D36" s="41">
        <f>IF(D35="","",D35+D33)</f>
        <v>46372.46799999999</v>
      </c>
      <c r="E36" s="41">
        <f>IF(E35="","",E35+E33)</f>
        <v>33369.287000000004</v>
      </c>
      <c r="F36" s="42">
        <f>IF(D36="","",IF(E36="","",IF(D36=0,0,IF(E36=0,0,(E36-D36)/D36))))</f>
        <v>-0.2804073529146646</v>
      </c>
      <c r="G36" s="43"/>
      <c r="H36" s="40">
        <f>IF(H35="","",H35+H33)</f>
        <v>7987.83</v>
      </c>
      <c r="I36" s="41">
        <f>IF(I35="","",I35+I33)</f>
        <v>7667.744999999999</v>
      </c>
      <c r="J36" s="42">
        <f>IF(H36="","",IF(I36="","",IF(H36=0,0,IF(I36=0,0,(I36-H36)/H36))))</f>
        <v>-0.04007158389700344</v>
      </c>
      <c r="L36" s="44">
        <f>IF(L35="","",L35+L33)</f>
        <v>147932.08</v>
      </c>
      <c r="M36" s="45">
        <f>IF(M35="","",M35+M33)</f>
        <v>154073.35</v>
      </c>
      <c r="N36" s="42">
        <f>IF(L36="","",IF(M36="","",IF(L36=0,0,IF(M36=0,0,(M36-L36)/L36))))</f>
        <v>0.04151411918226269</v>
      </c>
      <c r="P36" s="44">
        <f>IF(P35="","",P35+P33)</f>
        <v>5528.499999999999</v>
      </c>
      <c r="Q36" s="45">
        <f>IF(Q35="","",Q35+Q33)</f>
        <v>4197</v>
      </c>
      <c r="R36" s="42">
        <f>IF(P36="","",IF(Q36="","",IF(P36=0,0,IF(Q36=0,0,(Q36-P36)/P36))))</f>
        <v>-0.2408429049470922</v>
      </c>
      <c r="T36" s="44">
        <f>IF(T35="","",T35+T33)</f>
        <v>275373.0771</v>
      </c>
      <c r="U36" s="45">
        <f>IF(U35="","",U35+U33)</f>
        <v>282346.4651</v>
      </c>
      <c r="V36" s="42">
        <f>IF(T36="","",IF(U36="","",IF(T36=0,0,IF(U36=0,0,(U36-T36)/T36))))</f>
        <v>0.02532341968008599</v>
      </c>
      <c r="X36" s="44">
        <f>IF(X35="","",X35+X33)</f>
        <v>68420.7615</v>
      </c>
      <c r="Y36" s="45">
        <f>IF(Y35="","",Y35+Y33)</f>
        <v>37962.140999999996</v>
      </c>
      <c r="Z36" s="42">
        <f>IF(X36="","",IF(Y36="","",IF(X36=0,0,IF(Y36=0,0,(Y36-X36)/X36))))</f>
        <v>-0.4451663476443477</v>
      </c>
      <c r="AB36" s="40">
        <f>IF(AB35="","",AB35+AB33)</f>
        <v>37803.263000000006</v>
      </c>
      <c r="AC36" s="41">
        <f>IF(AC35="","",AC35+AC33)</f>
        <v>38277.693</v>
      </c>
      <c r="AD36" s="42">
        <f>IF(AB36="","",IF(AC36="","",IF(AB36=0,0,IF(AC36=0,0,(AC36-AB36)/AB36))))</f>
        <v>0.012549974852699698</v>
      </c>
    </row>
    <row r="37" spans="1:30" ht="15" customHeight="1">
      <c r="A37" s="46"/>
      <c r="D37" s="40"/>
      <c r="E37" s="41"/>
      <c r="F37" s="42"/>
      <c r="G37" s="43"/>
      <c r="H37" s="40"/>
      <c r="I37" s="41"/>
      <c r="J37" s="42"/>
      <c r="L37" s="44"/>
      <c r="M37" s="45"/>
      <c r="N37" s="42"/>
      <c r="P37" s="44"/>
      <c r="Q37" s="45"/>
      <c r="R37" s="42"/>
      <c r="T37" s="44"/>
      <c r="U37" s="45"/>
      <c r="V37" s="42"/>
      <c r="X37" s="44"/>
      <c r="Y37" s="45"/>
      <c r="Z37" s="42"/>
      <c r="AB37" s="40"/>
      <c r="AC37" s="41"/>
      <c r="AD37" s="42"/>
    </row>
    <row r="38" spans="1:30" ht="15" customHeight="1">
      <c r="A38" s="37" t="s">
        <v>13</v>
      </c>
      <c r="B38" s="38"/>
      <c r="C38" s="39"/>
      <c r="D38" s="40">
        <v>3784.17</v>
      </c>
      <c r="E38" s="41">
        <v>2022.28</v>
      </c>
      <c r="F38" s="42">
        <f>IF(D38="","",IF(E38="","",IF(D38=0,0,IF(E38=0,0,(E38-D38)/D38))))</f>
        <v>-0.46559483321309564</v>
      </c>
      <c r="G38" s="43"/>
      <c r="H38" s="40">
        <v>1341.545</v>
      </c>
      <c r="I38" s="41">
        <v>853.145</v>
      </c>
      <c r="J38" s="42">
        <f>IF(H38="","",IF(I38="","",IF(H38=0,0,IF(I38=0,0,(I38-H38)/H38))))</f>
        <v>-0.36405785866295953</v>
      </c>
      <c r="L38" s="44">
        <v>13623.605</v>
      </c>
      <c r="M38" s="45">
        <v>8990.518</v>
      </c>
      <c r="N38" s="42">
        <f>IF(L38="","",IF(M38="","",IF(L38=0,0,IF(M38=0,0,(M38-L38)/L38))))</f>
        <v>-0.34007790155395723</v>
      </c>
      <c r="P38" s="44">
        <v>387.2</v>
      </c>
      <c r="Q38" s="45">
        <v>228.92499999999998</v>
      </c>
      <c r="R38" s="42">
        <f>IF(P38="","",IF(Q38="","",IF(P38=0,0,IF(Q38=0,0,(Q38-P38)/P38))))</f>
        <v>-0.4087680785123967</v>
      </c>
      <c r="T38" s="44">
        <v>32057.735999999997</v>
      </c>
      <c r="U38" s="45">
        <v>25968.864000000005</v>
      </c>
      <c r="V38" s="42">
        <f>IF(T38="","",IF(U38="","",IF(T38=0,0,IF(U38=0,0,(U38-T38)/T38))))</f>
        <v>-0.189934560569093</v>
      </c>
      <c r="X38" s="44">
        <v>3355.8619999999996</v>
      </c>
      <c r="Y38" s="45">
        <v>3393.8290000000006</v>
      </c>
      <c r="Z38" s="42">
        <f>IF(X38="","",IF(Y38="","",IF(X38=0,0,IF(Y38=0,0,(Y38-X38)/X38))))</f>
        <v>0.01131363566201501</v>
      </c>
      <c r="AB38" s="40">
        <v>4335.013</v>
      </c>
      <c r="AC38" s="41">
        <v>3633.7079999999996</v>
      </c>
      <c r="AD38" s="42">
        <f>IF(AB38="","",IF(AC38="","",IF(AB38=0,0,IF(AC38=0,0,(AC38-AB38)/AB38))))</f>
        <v>-0.16177690816613474</v>
      </c>
    </row>
    <row r="39" spans="1:30" ht="15" customHeight="1">
      <c r="A39" s="46"/>
      <c r="B39" s="47" t="s">
        <v>4</v>
      </c>
      <c r="C39" s="48"/>
      <c r="D39" s="41">
        <f>IF(D38="","",D38+D36)</f>
        <v>50156.63799999999</v>
      </c>
      <c r="E39" s="41">
        <f>IF(E38="","",E38+E36)</f>
        <v>35391.567</v>
      </c>
      <c r="F39" s="42">
        <f>IF(D39="","",IF(E39="","",IF(D39=0,0,IF(E39=0,0,(E39-D39)/D39))))</f>
        <v>-0.2943792006154797</v>
      </c>
      <c r="G39" s="43"/>
      <c r="H39" s="40">
        <f>IF(H38="","",H38+H36)</f>
        <v>9329.375</v>
      </c>
      <c r="I39" s="41">
        <f>IF(I38="","",I38+I36)</f>
        <v>8520.89</v>
      </c>
      <c r="J39" s="42">
        <f>IF(H39="","",IF(I39="","",IF(H39=0,0,IF(I39=0,0,(I39-H39)/H39))))</f>
        <v>-0.08666014604408126</v>
      </c>
      <c r="L39" s="44">
        <f>IF(L38="","",L38+L36)</f>
        <v>161555.685</v>
      </c>
      <c r="M39" s="45">
        <f>IF(M38="","",M38+M36)</f>
        <v>163063.86800000002</v>
      </c>
      <c r="N39" s="42">
        <f>IF(L39="","",IF(M39="","",IF(L39=0,0,IF(M39=0,0,(M39-L39)/L39))))</f>
        <v>0.009335375601298209</v>
      </c>
      <c r="P39" s="44">
        <f>IF(P38="","",P38+P36)</f>
        <v>5915.699999999999</v>
      </c>
      <c r="Q39" s="45">
        <f>IF(Q38="","",Q38+Q36)</f>
        <v>4425.925</v>
      </c>
      <c r="R39" s="42">
        <f>IF(P39="","",IF(Q39="","",IF(P39=0,0,IF(Q39=0,0,(Q39-P39)/P39))))</f>
        <v>-0.2518341024730799</v>
      </c>
      <c r="T39" s="44">
        <f>IF(T38="","",T38+T36)</f>
        <v>307430.81309999997</v>
      </c>
      <c r="U39" s="45">
        <f>IF(U38="","",U38+U36)</f>
        <v>308315.3291</v>
      </c>
      <c r="V39" s="42">
        <f>IF(T39="","",IF(U39="","",IF(T39=0,0,IF(U39=0,0,(U39-T39)/T39))))</f>
        <v>0.002877122143616395</v>
      </c>
      <c r="X39" s="44">
        <f>IF(X38="","",X38+X36)</f>
        <v>71776.62349999999</v>
      </c>
      <c r="Y39" s="45">
        <f>IF(Y38="","",Y38+Y36)</f>
        <v>41355.969999999994</v>
      </c>
      <c r="Z39" s="42">
        <f>IF(X39="","",IF(Y39="","",IF(X39=0,0,IF(Y39=0,0,(Y39-X39)/X39))))</f>
        <v>-0.42382396965218067</v>
      </c>
      <c r="AB39" s="40">
        <f>IF(AB38="","",AB38+AB36)</f>
        <v>42138.276000000005</v>
      </c>
      <c r="AC39" s="41">
        <f>IF(AC38="","",AC38+AC36)</f>
        <v>41911.401</v>
      </c>
      <c r="AD39" s="42">
        <f>IF(AB39="","",IF(AC39="","",IF(AB39=0,0,IF(AC39=0,0,(AC39-AB39)/AB39))))</f>
        <v>-0.005384059850953733</v>
      </c>
    </row>
    <row r="40" spans="1:30" ht="15" customHeight="1">
      <c r="A40" s="46"/>
      <c r="D40" s="40"/>
      <c r="E40" s="41"/>
      <c r="F40" s="42"/>
      <c r="G40" s="43"/>
      <c r="H40" s="40"/>
      <c r="I40" s="41"/>
      <c r="J40" s="42"/>
      <c r="L40" s="44"/>
      <c r="M40" s="45"/>
      <c r="N40" s="42"/>
      <c r="P40" s="44"/>
      <c r="Q40" s="45"/>
      <c r="R40" s="42"/>
      <c r="T40" s="44"/>
      <c r="U40" s="45"/>
      <c r="V40" s="42"/>
      <c r="X40" s="44"/>
      <c r="Y40" s="45"/>
      <c r="Z40" s="42"/>
      <c r="AB40" s="40"/>
      <c r="AC40" s="41"/>
      <c r="AD40" s="42"/>
    </row>
    <row r="41" spans="1:30" ht="15" customHeight="1">
      <c r="A41" s="37" t="s">
        <v>14</v>
      </c>
      <c r="B41" s="38"/>
      <c r="C41" s="39"/>
      <c r="D41" s="40">
        <v>4384.284</v>
      </c>
      <c r="E41" s="41">
        <v>2492.7189999999996</v>
      </c>
      <c r="F41" s="42">
        <f>IF(D41="","",IF(E41="","",IF(D41=0,0,IF(E41=0,0,(E41-D41)/D41))))</f>
        <v>-0.43144216934851853</v>
      </c>
      <c r="G41" s="43"/>
      <c r="H41" s="40">
        <v>569.58</v>
      </c>
      <c r="I41" s="41">
        <v>789.22</v>
      </c>
      <c r="J41" s="42">
        <f>IF(H41="","",IF(I41="","",IF(H41=0,0,IF(I41=0,0,(I41-H41)/H41))))</f>
        <v>0.38561747252361384</v>
      </c>
      <c r="L41" s="44">
        <v>13038.053</v>
      </c>
      <c r="M41" s="45">
        <v>8783.246000000001</v>
      </c>
      <c r="N41" s="42">
        <f>IF(L41="","",IF(M41="","",IF(L41=0,0,IF(M41=0,0,(M41-L41)/L41))))</f>
        <v>-0.32633760577595433</v>
      </c>
      <c r="P41" s="44">
        <v>458.575</v>
      </c>
      <c r="Q41" s="45">
        <v>296.6</v>
      </c>
      <c r="R41" s="42">
        <f>IF(P41="","",IF(Q41="","",IF(P41=0,0,IF(Q41=0,0,(Q41-P41)/P41))))</f>
        <v>-0.35321376001744526</v>
      </c>
      <c r="T41" s="44">
        <v>29026.119100000004</v>
      </c>
      <c r="U41" s="45">
        <v>27419.860099999994</v>
      </c>
      <c r="V41" s="42">
        <f>IF(T41="","",IF(U41="","",IF(T41=0,0,IF(U41=0,0,(U41-T41)/T41))))</f>
        <v>-0.05533840037196047</v>
      </c>
      <c r="X41" s="44">
        <v>4954.8</v>
      </c>
      <c r="Y41" s="45">
        <v>2491.7400000000002</v>
      </c>
      <c r="Z41" s="42">
        <f>IF(X41="","",IF(Y41="","",IF(X41=0,0,IF(Y41=0,0,(Y41-X41)/X41))))</f>
        <v>-0.4971058367643497</v>
      </c>
      <c r="AB41" s="40">
        <v>3973.1949999999997</v>
      </c>
      <c r="AC41" s="41">
        <v>2964.2749999999996</v>
      </c>
      <c r="AD41" s="42">
        <f>IF(AB41="","",IF(AC41="","",IF(AB41=0,0,IF(AC41=0,0,(AC41-AB41)/AB41))))</f>
        <v>-0.25393165953344854</v>
      </c>
    </row>
    <row r="42" spans="1:30" ht="15" customHeight="1">
      <c r="A42" s="46"/>
      <c r="B42" s="47" t="s">
        <v>4</v>
      </c>
      <c r="C42" s="48"/>
      <c r="D42" s="41">
        <f>IF(D41="","",D41+D39)</f>
        <v>54540.92199999999</v>
      </c>
      <c r="E42" s="41">
        <f>IF(E41="","",E41+E39)</f>
        <v>37884.286</v>
      </c>
      <c r="F42" s="42">
        <f>IF(D42="","",IF(E42="","",IF(D42=0,0,IF(E42=0,0,(E42-D42)/D42))))</f>
        <v>-0.30539703747582403</v>
      </c>
      <c r="G42" s="43"/>
      <c r="H42" s="40">
        <f>IF(H41="","",H41+H39)</f>
        <v>9898.955</v>
      </c>
      <c r="I42" s="41">
        <f>IF(I41="","",I41+I39)</f>
        <v>9310.109999999999</v>
      </c>
      <c r="J42" s="42">
        <f>IF(H42="","",IF(I42="","",IF(H42=0,0,IF(I42=0,0,(I42-H42)/H42))))</f>
        <v>-0.05948557196188903</v>
      </c>
      <c r="L42" s="44">
        <f>IF(L41="","",L41+L39)</f>
        <v>174593.738</v>
      </c>
      <c r="M42" s="45">
        <f>IF(M41="","",M41+M39)</f>
        <v>171847.11400000003</v>
      </c>
      <c r="N42" s="42">
        <f>IF(L42="","",IF(M42="","",IF(L42=0,0,IF(M42=0,0,(M42-L42)/L42))))</f>
        <v>-0.015731514952729755</v>
      </c>
      <c r="P42" s="44">
        <f>IF(P41="","",P41+P39)</f>
        <v>6374.274999999999</v>
      </c>
      <c r="Q42" s="45">
        <f>IF(Q41="","",Q41+Q39)</f>
        <v>4722.525000000001</v>
      </c>
      <c r="R42" s="42">
        <f>IF(P42="","",IF(Q42="","",IF(P42=0,0,IF(Q42=0,0,(Q42-P42)/P42))))</f>
        <v>-0.259127508618627</v>
      </c>
      <c r="T42" s="44">
        <f>IF(T41="","",T41+T39)</f>
        <v>336456.9322</v>
      </c>
      <c r="U42" s="45">
        <f>IF(U41="","",U41+U39)</f>
        <v>335735.18919999996</v>
      </c>
      <c r="V42" s="42">
        <f>IF(T42="","",IF(U42="","",IF(T42=0,0,IF(U42=0,0,(U42-T42)/T42))))</f>
        <v>-0.002145127447013014</v>
      </c>
      <c r="X42" s="44">
        <f>IF(X41="","",X41+X39)</f>
        <v>76731.42349999999</v>
      </c>
      <c r="Y42" s="45">
        <f>IF(Y41="","",Y41+Y39)</f>
        <v>43847.70999999999</v>
      </c>
      <c r="Z42" s="42">
        <f>IF(X42="","",IF(Y42="","",IF(X42=0,0,IF(Y42=0,0,(Y42-X42)/X42))))</f>
        <v>-0.4285560204679378</v>
      </c>
      <c r="AB42" s="40">
        <f>IF(AB41="","",AB41+AB39)</f>
        <v>46111.471000000005</v>
      </c>
      <c r="AC42" s="41">
        <f>IF(AC41="","",AC41+AC39)</f>
        <v>44875.676</v>
      </c>
      <c r="AD42" s="42">
        <f>IF(AB42="","",IF(AC42="","",IF(AB42=0,0,IF(AC42=0,0,(AC42-AB42)/AB42))))</f>
        <v>-0.02680016432353688</v>
      </c>
    </row>
    <row r="43" spans="1:30" ht="15" customHeight="1">
      <c r="A43" s="46"/>
      <c r="D43" s="40"/>
      <c r="E43" s="41"/>
      <c r="F43" s="42"/>
      <c r="G43" s="43"/>
      <c r="H43" s="40"/>
      <c r="I43" s="41"/>
      <c r="J43" s="42"/>
      <c r="L43" s="44"/>
      <c r="M43" s="45"/>
      <c r="N43" s="42"/>
      <c r="P43" s="44"/>
      <c r="Q43" s="45"/>
      <c r="R43" s="42"/>
      <c r="T43" s="44"/>
      <c r="U43" s="45"/>
      <c r="V43" s="42"/>
      <c r="X43" s="44"/>
      <c r="Y43" s="45"/>
      <c r="Z43" s="42"/>
      <c r="AB43" s="40"/>
      <c r="AC43" s="41"/>
      <c r="AD43" s="42"/>
    </row>
    <row r="44" spans="1:30" ht="15" customHeight="1">
      <c r="A44" s="37" t="s">
        <v>15</v>
      </c>
      <c r="B44" s="38"/>
      <c r="C44" s="39"/>
      <c r="D44" s="40">
        <v>4930.31</v>
      </c>
      <c r="E44" s="41">
        <v>2682.282</v>
      </c>
      <c r="F44" s="42">
        <f>IF(D44="","",IF(E44="","",IF(D44=0,0,IF(E44=0,0,(E44-D44)/D44))))</f>
        <v>-0.45596078137074547</v>
      </c>
      <c r="G44" s="43"/>
      <c r="H44" s="40">
        <v>525.275</v>
      </c>
      <c r="I44" s="41">
        <v>467.015</v>
      </c>
      <c r="J44" s="42">
        <f>IF(H44="","",IF(I44="","",IF(H44=0,0,IF(I44=0,0,(I44-H44)/H44))))</f>
        <v>-0.11091333111227451</v>
      </c>
      <c r="L44" s="44">
        <v>16332.52</v>
      </c>
      <c r="M44" s="45">
        <v>4726.225</v>
      </c>
      <c r="N44" s="42">
        <f>IF(L44="","",IF(M44="","",IF(L44=0,0,IF(M44=0,0,(M44-L44)/L44))))</f>
        <v>-0.7106248760142342</v>
      </c>
      <c r="P44" s="44">
        <v>511</v>
      </c>
      <c r="Q44" s="45">
        <v>163.05</v>
      </c>
      <c r="R44" s="42">
        <f>IF(P44="","",IF(Q44="","",IF(P44=0,0,IF(Q44=0,0,(Q44-P44)/P44))))</f>
        <v>-0.6809197651663405</v>
      </c>
      <c r="T44" s="44">
        <v>23054.909999999996</v>
      </c>
      <c r="U44" s="45">
        <v>27160.243</v>
      </c>
      <c r="V44" s="42">
        <f>IF(T44="","",IF(U44="","",IF(T44=0,0,IF(U44=0,0,(U44-T44)/T44))))</f>
        <v>0.1780676220379955</v>
      </c>
      <c r="X44" s="44">
        <v>5767.388</v>
      </c>
      <c r="Y44" s="45">
        <v>3685.9580000000005</v>
      </c>
      <c r="Z44" s="42">
        <f>IF(X44="","",IF(Y44="","",IF(X44=0,0,IF(Y44=0,0,(Y44-X44)/X44))))</f>
        <v>-0.36089647514611456</v>
      </c>
      <c r="AB44" s="40">
        <v>3357.0389999999998</v>
      </c>
      <c r="AC44" s="41">
        <v>3509.269</v>
      </c>
      <c r="AD44" s="42">
        <f>IF(AB44="","",IF(AC44="","",IF(AB44=0,0,IF(AC44=0,0,(AC44-AB44)/AB44))))</f>
        <v>0.045346509230306836</v>
      </c>
    </row>
    <row r="45" spans="1:30" ht="15" customHeight="1">
      <c r="A45" s="46"/>
      <c r="B45" s="47" t="s">
        <v>4</v>
      </c>
      <c r="C45" s="48"/>
      <c r="D45" s="41">
        <f>IF(D44="","",D44+D42)</f>
        <v>59471.23199999999</v>
      </c>
      <c r="E45" s="41">
        <f>IF(E44="","",E44+E42)</f>
        <v>40566.568</v>
      </c>
      <c r="F45" s="42">
        <f>IF(D45="","",IF(E45="","",IF(D45=0,0,IF(E45=0,0,(E45-D45)/D45))))</f>
        <v>-0.31787913860604056</v>
      </c>
      <c r="G45" s="43"/>
      <c r="H45" s="40">
        <f>IF(H44="","",H44+H42)</f>
        <v>10424.23</v>
      </c>
      <c r="I45" s="41">
        <f>IF(I44="","",I44+I42)</f>
        <v>9777.124999999998</v>
      </c>
      <c r="J45" s="42">
        <f>IF(H45="","",IF(I45="","",IF(H45=0,0,IF(I45=0,0,(I45-H45)/H45))))</f>
        <v>-0.062077007126665605</v>
      </c>
      <c r="L45" s="44">
        <f>IF(L44="","",L44+L42)</f>
        <v>190926.258</v>
      </c>
      <c r="M45" s="45">
        <f>IF(M44="","",M44+M42)</f>
        <v>176573.33900000004</v>
      </c>
      <c r="N45" s="42">
        <f>IF(L45="","",IF(M45="","",IF(L45=0,0,IF(M45=0,0,(M45-L45)/L45))))</f>
        <v>-0.0751751966981931</v>
      </c>
      <c r="P45" s="44">
        <f>IF(P44="","",P44+P42)</f>
        <v>6885.274999999999</v>
      </c>
      <c r="Q45" s="45">
        <f>IF(Q44="","",Q44+Q42)</f>
        <v>4885.575000000001</v>
      </c>
      <c r="R45" s="42">
        <f>IF(P45="","",IF(Q45="","",IF(P45=0,0,IF(Q45=0,0,(Q45-P45)/P45))))</f>
        <v>-0.29043139162923753</v>
      </c>
      <c r="T45" s="44">
        <f>IF(T44="","",T44+T42)</f>
        <v>359511.84219999996</v>
      </c>
      <c r="U45" s="45">
        <f>IF(U44="","",U44+U42)</f>
        <v>362895.4322</v>
      </c>
      <c r="V45" s="42">
        <f>IF(T45="","",IF(U45="","",IF(T45=0,0,IF(U45=0,0,(U45-T45)/T45))))</f>
        <v>0.009411623214674807</v>
      </c>
      <c r="X45" s="44">
        <f>IF(X44="","",X44+X42)</f>
        <v>82498.8115</v>
      </c>
      <c r="Y45" s="45">
        <f>IF(Y44="","",Y44+Y42)</f>
        <v>47533.66799999999</v>
      </c>
      <c r="Z45" s="42">
        <f>IF(X45="","",IF(Y45="","",IF(X45=0,0,IF(Y45=0,0,(Y45-X45)/X45))))</f>
        <v>-0.4238260268755509</v>
      </c>
      <c r="AB45" s="40">
        <f>IF(AB44="","",AB44+AB42)</f>
        <v>49468.51</v>
      </c>
      <c r="AC45" s="41">
        <f>IF(AC44="","",AC44+AC42)</f>
        <v>48384.945</v>
      </c>
      <c r="AD45" s="42">
        <f>IF(AB45="","",IF(AC45="","",IF(AB45=0,0,IF(AC45=0,0,(AC45-AB45)/AB45))))</f>
        <v>-0.02190413659113651</v>
      </c>
    </row>
    <row r="46" spans="4:30" ht="12.75">
      <c r="D46" s="44"/>
      <c r="E46" s="45"/>
      <c r="F46" s="49"/>
      <c r="H46" s="44"/>
      <c r="I46" s="45"/>
      <c r="J46" s="49"/>
      <c r="L46" s="44"/>
      <c r="M46" s="45"/>
      <c r="N46" s="49"/>
      <c r="P46" s="44"/>
      <c r="Q46" s="45"/>
      <c r="R46" s="49"/>
      <c r="T46" s="44"/>
      <c r="U46" s="45"/>
      <c r="V46" s="49"/>
      <c r="X46" s="44"/>
      <c r="Y46" s="45"/>
      <c r="Z46" s="49"/>
      <c r="AB46" s="44"/>
      <c r="AC46" s="45"/>
      <c r="AD46" s="49"/>
    </row>
    <row r="47" spans="1:31" s="57" customFormat="1" ht="24" customHeight="1">
      <c r="A47" s="50" t="s">
        <v>16</v>
      </c>
      <c r="B47" s="51"/>
      <c r="C47" s="52"/>
      <c r="D47" s="53">
        <f>D45</f>
        <v>59471.23199999999</v>
      </c>
      <c r="E47" s="54">
        <f>E45</f>
        <v>40566.568</v>
      </c>
      <c r="F47" s="55">
        <f>IF(D47="","",IF(E47="","",IF(D47=0,0,IF(E47=0,0,(E47-D47)/D47))))</f>
        <v>-0.31787913860604056</v>
      </c>
      <c r="G47" s="56"/>
      <c r="H47" s="53">
        <f>H45</f>
        <v>10424.23</v>
      </c>
      <c r="I47" s="54">
        <f>I45</f>
        <v>9777.124999999998</v>
      </c>
      <c r="J47" s="55">
        <f>IF(H47="","",IF(I47="","",IF(H47=0,0,IF(I47=0,0,(I47-H47)/H47))))</f>
        <v>-0.062077007126665605</v>
      </c>
      <c r="K47" s="56"/>
      <c r="L47" s="53">
        <f>L45</f>
        <v>190926.258</v>
      </c>
      <c r="M47" s="54">
        <f>M45</f>
        <v>176573.33900000004</v>
      </c>
      <c r="N47" s="55">
        <f>IF(L47="","",IF(M47="","",IF(L47=0,0,IF(M47=0,0,(M47-L47)/L47))))</f>
        <v>-0.0751751966981931</v>
      </c>
      <c r="O47" s="56"/>
      <c r="P47" s="53">
        <f>P45</f>
        <v>6885.274999999999</v>
      </c>
      <c r="Q47" s="54">
        <f>Q45</f>
        <v>4885.575000000001</v>
      </c>
      <c r="R47" s="55">
        <f>IF(P47="","",IF(Q47="","",IF(P47=0,0,IF(Q47=0,0,(Q47-P47)/P47))))</f>
        <v>-0.29043139162923753</v>
      </c>
      <c r="S47" s="56"/>
      <c r="T47" s="53">
        <f>T45</f>
        <v>359511.84219999996</v>
      </c>
      <c r="U47" s="54">
        <f>U45</f>
        <v>362895.4322</v>
      </c>
      <c r="V47" s="55">
        <f>IF(T47="","",IF(U47="","",IF(T47=0,0,IF(U47=0,0,(U47-T47)/T47))))</f>
        <v>0.009411623214674807</v>
      </c>
      <c r="W47" s="56"/>
      <c r="X47" s="53">
        <f>X45</f>
        <v>82498.8115</v>
      </c>
      <c r="Y47" s="54">
        <f>Y45</f>
        <v>47533.66799999999</v>
      </c>
      <c r="Z47" s="55">
        <f>IF(X47="","",IF(Y47="","",IF(X47=0,0,IF(Y47=0,0,(Y47-X47)/X47))))</f>
        <v>-0.4238260268755509</v>
      </c>
      <c r="AA47" s="56"/>
      <c r="AB47" s="53">
        <f>AB45</f>
        <v>49468.51</v>
      </c>
      <c r="AC47" s="54">
        <f>AC45</f>
        <v>48384.945</v>
      </c>
      <c r="AD47" s="55">
        <f>IF(AB47="","",IF(AC47="","",IF(AB47=0,0,IF(AC47=0,0,(AC47-AB47)/AB47))))</f>
        <v>-0.02190413659113651</v>
      </c>
      <c r="AE47" s="56"/>
    </row>
    <row r="48" spans="1:21" ht="12.75">
      <c r="A48" s="58" t="s">
        <v>17</v>
      </c>
      <c r="R48" s="3"/>
      <c r="T48" s="1"/>
      <c r="U48" s="1"/>
    </row>
    <row r="49" ht="12.75">
      <c r="A49" s="1" t="s">
        <v>18</v>
      </c>
    </row>
  </sheetData>
  <sheetProtection/>
  <mergeCells count="1">
    <mergeCell ref="P4:R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3"/>
  <headerFooter alignWithMargins="0">
    <oddFooter>&amp;L&amp;8
&amp;R&amp;8Date Issued &amp;D</oddFooter>
  </headerFooter>
  <legacyDrawing r:id="rId2"/>
  <oleObjects>
    <oleObject progId="MSPhotoEd.3" shapeId="1090344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2019-08-21T06:43:30Z</dcterms:created>
  <dcterms:modified xsi:type="dcterms:W3CDTF">2019-08-21T06:44:49Z</dcterms:modified>
  <cp:category/>
  <cp:version/>
  <cp:contentType/>
  <cp:contentStatus/>
</cp:coreProperties>
</file>